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OneDrive - PANTEION UNIVERSITY\_farmbsc\"/>
    </mc:Choice>
  </mc:AlternateContent>
  <xr:revisionPtr revIDLastSave="0" documentId="13_ncr:1_{737240A5-F425-4850-9657-A5C4044FFCF8}" xr6:coauthVersionLast="47" xr6:coauthVersionMax="47" xr10:uidLastSave="{00000000-0000-0000-0000-000000000000}"/>
  <bookViews>
    <workbookView xWindow="-120" yWindow="-120" windowWidth="24240" windowHeight="12825" xr2:uid="{ABC8C25F-0FCD-4195-B015-FB707BE6D910}"/>
  </bookViews>
  <sheets>
    <sheet name="Σταθερή Μέθοδος Απόσβεσης" sheetId="8" r:id="rId1"/>
    <sheet name="Φθίνουσες 1 και 2" sheetId="9" r:id="rId2"/>
    <sheet name="Φθίνουσα 3" sheetId="10" r:id="rId3"/>
    <sheet name="Αύξουσα" sheetId="11" r:id="rId4"/>
    <sheet name="Εγγραφές" sheetId="12" r:id="rId5"/>
    <sheet name="Όλες" sheetId="13"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 i="11" l="1"/>
  <c r="C9" i="11"/>
  <c r="E9" i="11"/>
  <c r="G9" i="11" s="1"/>
  <c r="G7" i="11"/>
  <c r="G6" i="11"/>
  <c r="M6" i="11"/>
  <c r="O6" i="11"/>
  <c r="M7" i="11"/>
  <c r="O7" i="11"/>
  <c r="K9" i="11"/>
  <c r="M9" i="11"/>
  <c r="O9" i="11"/>
  <c r="K6" i="11" s="1"/>
  <c r="H13" i="11"/>
</calcChain>
</file>

<file path=xl/sharedStrings.xml><?xml version="1.0" encoding="utf-8"?>
<sst xmlns="http://schemas.openxmlformats.org/spreadsheetml/2006/main" count="218" uniqueCount="143">
  <si>
    <t>Π</t>
  </si>
  <si>
    <t>Χ</t>
  </si>
  <si>
    <t>Πώληση</t>
  </si>
  <si>
    <t>*</t>
  </si>
  <si>
    <t>Μέθοδος του σταθερού ποσού ή σταθερή μέθοδος</t>
  </si>
  <si>
    <t>Το ποσό των ετησίων αποσβέσεων βρίσκεται με τον παρακάτω τύπο:</t>
  </si>
  <si>
    <t>Περιοδική Απόσβεση = (Κόστος κτήσεως + Βελτιώσεις + Προσθήκες - Υπολειμματική Αξία) / Ωφέλιμη Ζωή</t>
  </si>
  <si>
    <t>Η ετήσια απόσβεση είναι ίδια για κάθε χρόνο</t>
  </si>
  <si>
    <t>Συντέλεσής απόσβεσης:</t>
  </si>
  <si>
    <t>α=1/Ν</t>
  </si>
  <si>
    <t>όπου Ν = Τα χρόνια της ωφέλιμης ζωής.</t>
  </si>
  <si>
    <t>Η ετήσια απόσβεση = α* (Κόστος κτήσεως + Βελτιώσεις + Προσθήκες - Υπολειμματική Αξία)</t>
  </si>
  <si>
    <t>Για κάθε πάγιο η επίχείρηση πρέπει να φτιάχνει τον πίνακα των αποσβέσεων παγίου.</t>
  </si>
  <si>
    <t>Α/Α</t>
  </si>
  <si>
    <t>Έτη</t>
  </si>
  <si>
    <t>Κόστος Κτήσης</t>
  </si>
  <si>
    <t>Συντελεστής Απόσβεσης</t>
  </si>
  <si>
    <t>α</t>
  </si>
  <si>
    <t>ΚΚ</t>
  </si>
  <si>
    <t>Υπολειμματική Αξία</t>
  </si>
  <si>
    <t>Υ.Α.</t>
  </si>
  <si>
    <t xml:space="preserve">Αποσβεστέα Αξία </t>
  </si>
  <si>
    <t xml:space="preserve">Περιοδικές - Ετήσιες Αποσβέσεις </t>
  </si>
  <si>
    <t>Α</t>
  </si>
  <si>
    <t>Α.Α.</t>
  </si>
  <si>
    <t>Σωρευμένες Αποσβέσεις</t>
  </si>
  <si>
    <t>Σ.Α.</t>
  </si>
  <si>
    <t>Αν. Υπ.</t>
  </si>
  <si>
    <t>Αναπόσβεστο Υπόλοιπο</t>
  </si>
  <si>
    <t>Τα μεταφορικά μέσα αποσβένονται με συντελεστή 20%</t>
  </si>
  <si>
    <t>(4) = 1/Ν</t>
  </si>
  <si>
    <t>α =1/Ν, όπου Ν= Τα χρόνια της ωφέλιμης ζωής.</t>
  </si>
  <si>
    <t>(6) = (3) – (5)</t>
  </si>
  <si>
    <t>Α.Α. = Κ.Κ. - Υ.Α.</t>
  </si>
  <si>
    <t>(7) = (4) * (6)</t>
  </si>
  <si>
    <t>Α = α   Χ   Α.Α.</t>
  </si>
  <si>
    <t>(8) = Sum (7)</t>
  </si>
  <si>
    <t xml:space="preserve">(9) = (3) – (8) </t>
  </si>
  <si>
    <t>Αν.Α = Κ.Κ. - Σ.Α.</t>
  </si>
  <si>
    <r>
      <t>Σ.Α.</t>
    </r>
    <r>
      <rPr>
        <sz val="8"/>
        <color rgb="FFFF0000"/>
        <rFont val="Times New Roman"/>
        <family val="1"/>
      </rPr>
      <t>1 - Ν</t>
    </r>
    <r>
      <rPr>
        <sz val="11"/>
        <color rgb="FFFF0000"/>
        <rFont val="Times New Roman"/>
        <family val="2"/>
        <charset val="161"/>
      </rPr>
      <t xml:space="preserve"> = Α1 + Α2 + Α3 + ….+Α</t>
    </r>
    <r>
      <rPr>
        <sz val="8"/>
        <color rgb="FFFF0000"/>
        <rFont val="Times New Roman"/>
        <family val="1"/>
      </rPr>
      <t>Ν</t>
    </r>
  </si>
  <si>
    <r>
      <t>Σ.Α.</t>
    </r>
    <r>
      <rPr>
        <sz val="8"/>
        <color theme="1"/>
        <rFont val="Times New Roman"/>
        <family val="1"/>
      </rPr>
      <t xml:space="preserve">t </t>
    </r>
    <r>
      <rPr>
        <sz val="11"/>
        <color theme="1"/>
        <rFont val="Times New Roman"/>
        <family val="1"/>
      </rPr>
      <t>= A</t>
    </r>
    <r>
      <rPr>
        <sz val="8"/>
        <color theme="1"/>
        <rFont val="Times New Roman"/>
        <family val="1"/>
      </rPr>
      <t xml:space="preserve">t +( </t>
    </r>
    <r>
      <rPr>
        <sz val="11"/>
        <color theme="1"/>
        <rFont val="Times New Roman"/>
        <family val="1"/>
      </rPr>
      <t>A</t>
    </r>
    <r>
      <rPr>
        <sz val="8"/>
        <color theme="1"/>
        <rFont val="Times New Roman"/>
        <family val="1"/>
      </rPr>
      <t>t-1</t>
    </r>
    <r>
      <rPr>
        <sz val="10"/>
        <color theme="1"/>
        <rFont val="Times New Roman"/>
        <family val="1"/>
      </rPr>
      <t>+ ….+A</t>
    </r>
    <r>
      <rPr>
        <sz val="8"/>
        <color theme="1"/>
        <rFont val="Times New Roman"/>
        <family val="1"/>
      </rPr>
      <t>t+N</t>
    </r>
    <r>
      <rPr>
        <sz val="11"/>
        <color theme="1"/>
        <rFont val="Times New Roman"/>
        <family val="2"/>
        <charset val="161"/>
      </rPr>
      <t>)</t>
    </r>
  </si>
  <si>
    <t>Μέθοδοι των φθινουσων αποσβέσεων</t>
  </si>
  <si>
    <t xml:space="preserve">Οι φθίνουσες μέθοδοι στηρίζονται στο γεγονός ότι τα καινούρια πάγια παρέχουν καλύτερες υπηρεσίες, και ότι μελλοντικά η απόδοσή τους θα έχει πτωτική τάση. Επιπλέον το ότι τα έξοδα συντήρησης των παγίων θα αυξάνουν με το πέρασμα του χρόνου, δικαιολογεί τη μείωση των αποσβέσεων, ώστε να είναι περίπου ίδιο το άθροισμα αποσβέσεων και εξόδων συντήρησης. Οι κυριότερες μέθοδοι μειούμενης αξίας των παγίων είναι : </t>
  </si>
  <si>
    <t xml:space="preserve">Εστώ όπως στο προγουμενω παράδειγμα έχουμε την αγορά ενός μεταφοριού μέσου με ΩΖ = 5 χρόνια </t>
  </si>
  <si>
    <t>Σ</t>
  </si>
  <si>
    <t>=</t>
  </si>
  <si>
    <t>Ν</t>
  </si>
  <si>
    <t xml:space="preserve">επί </t>
  </si>
  <si>
    <t>Ν+1</t>
  </si>
  <si>
    <t>και όλο δια 2</t>
  </si>
  <si>
    <t>Ν*(Ν+1)/2</t>
  </si>
  <si>
    <t>5*(5+1)/2</t>
  </si>
  <si>
    <t>30/2</t>
  </si>
  <si>
    <t>Οι ετήσιες αποσβέσεις υπολογίζονται με κλάσματα που όλα έχουν παρανομαστή το άθροισμα των ετών ζωής, και αριθμητή ένα από τα έτη ζωής. Λαμβάνονται με αντίστροφη σειρά, ώστε στο πρώτο έτος να αντιστοιχεί το μεγαλύτερο κλάσμα και στο τελευταίο το μικρότερο. Δηλαδή ο συντελεστής απόσβεσης το πρώτο έτος είναι: 5/15,το δεύτερο: 4/15, το τρίτο 3/15 κ.τ.λ.</t>
  </si>
  <si>
    <t>Σύμφωνα με τη μέθοδο αυτή, οι αποσβέσεις υπολογίζονται επί της αναπόσβεστης αξίας με βάση ένα σταθερό ποσοστό που υπολογίζεται από τον τύπο:</t>
  </si>
  <si>
    <t>-</t>
  </si>
  <si>
    <t>(Υ.Α./ΚΚ)^1/N</t>
  </si>
  <si>
    <t>περίπου</t>
  </si>
  <si>
    <t>2*1/Ν</t>
  </si>
  <si>
    <t>ΥΑ</t>
  </si>
  <si>
    <t>ΩΖ  ή Ν</t>
  </si>
  <si>
    <t>Χρόνος Απόσβεσης</t>
  </si>
  <si>
    <t xml:space="preserve">Έτη </t>
  </si>
  <si>
    <t>Κ.Κ</t>
  </si>
  <si>
    <t>Υ.Α</t>
  </si>
  <si>
    <t>Α.Α</t>
  </si>
  <si>
    <t>ΣΑ</t>
  </si>
  <si>
    <t>Αν.Α</t>
  </si>
  <si>
    <t>π.χ. με βάση δεδομένα Σταθερής μεθόδου</t>
  </si>
  <si>
    <t>5/15</t>
  </si>
  <si>
    <t>4/15</t>
  </si>
  <si>
    <t>3/15</t>
  </si>
  <si>
    <t>2/15</t>
  </si>
  <si>
    <t>1/15</t>
  </si>
  <si>
    <t xml:space="preserve">Η μέθοδος αυτή στηρίζεται στην παραδοχή ότι το πάγιο προσφέρει υπηρεσίες, οι οποίες έχουν μικρότερη παρούσα αξία όσο ο χρόνος απομακρύνεται από την ημερομηνία κτήσης του παγίου, και συνεπώς οι αποσβέσεις πρέπει να είναι αναλογικά μικρότερες. </t>
  </si>
  <si>
    <t>Ωφέλιμη ζωή</t>
  </si>
  <si>
    <t>Ισοκατανομή</t>
  </si>
  <si>
    <t>Παρούσα</t>
  </si>
  <si>
    <t>Ποσοστό % στο</t>
  </si>
  <si>
    <t>αποσβεστέας</t>
  </si>
  <si>
    <t>αξία</t>
  </si>
  <si>
    <t xml:space="preserve">σύνολο της </t>
  </si>
  <si>
    <t>αξίας</t>
  </si>
  <si>
    <t>με 8%</t>
  </si>
  <si>
    <t>παρούσας αξίας</t>
  </si>
  <si>
    <t>αποσβεστέα</t>
  </si>
  <si>
    <t>Έτος</t>
  </si>
  <si>
    <t>Λογισμός ετήσιας απόσβεσης</t>
  </si>
  <si>
    <t>Μέθοδος του χρεολυτικού κεφαλαίου. Για τον λογισμό αποσβέσεων σύμφωνα με τη μέθοδο αυτή υπολογίζουμε το ποσό του χρεολυσίου ως διαφορά της δόσης που υπολογίζεται με τον ποιο κάτω τύπο από τους τόκους κάθε περιόδου:</t>
  </si>
  <si>
    <t xml:space="preserve">1.1.1.1    Μέθοδοι της αύξουσας απόδοσης. </t>
  </si>
  <si>
    <t xml:space="preserve"> ΚΚ </t>
  </si>
  <si>
    <t xml:space="preserve"> Επιτόκιο </t>
  </si>
  <si>
    <t xml:space="preserve"> ΥΑ </t>
  </si>
  <si>
    <t xml:space="preserve"> ΩΖ </t>
  </si>
  <si>
    <t xml:space="preserve"> Α/Α </t>
  </si>
  <si>
    <t xml:space="preserve"> Χρόνος απόσβεσης </t>
  </si>
  <si>
    <t xml:space="preserve"> Κόστος Κτήσης  </t>
  </si>
  <si>
    <t xml:space="preserve"> Τόκος Αναπόσβεστης αξίας</t>
  </si>
  <si>
    <t xml:space="preserve"> Υπολειμματική Αξία  </t>
  </si>
  <si>
    <t xml:space="preserve"> Αποσβεστέα αξία </t>
  </si>
  <si>
    <t xml:space="preserve"> Αποσβέσεις </t>
  </si>
  <si>
    <t xml:space="preserve"> Σωρευμένες Αποσβέσεις </t>
  </si>
  <si>
    <t xml:space="preserve"> Αναπόσβεστη αξία </t>
  </si>
  <si>
    <t>Δόση ή τοκοχρεωλ.</t>
  </si>
  <si>
    <t>PMT(i;ΩΖ;AA)</t>
  </si>
  <si>
    <t>x</t>
  </si>
  <si>
    <t>Με την άμεση μέθοδο πραγματοποιείται η εγγραφή:</t>
  </si>
  <si>
    <t>66.ΧΧ(Έξοδα απόσβεσης) </t>
  </si>
  <si>
    <t>1Χ.ΧΧ (Πάγιο στοιχείο)</t>
  </si>
  <si>
    <t>Ενώ η καρτέλα του παγίου χρεώνεται με το κόστος κτήσεις τις προσθήκες και τις βελτιώσεις και πιστώνεται με τις ετήσιες αποσβέσεις και με την πώληση.</t>
  </si>
  <si>
    <t>ΠΑΓΙΟ</t>
  </si>
  <si>
    <t>Προσθήκες - Βελτιώσεις</t>
  </si>
  <si>
    <t>Ετήσιες Αποσβέσεις</t>
  </si>
  <si>
    <t xml:space="preserve"> </t>
  </si>
  <si>
    <t>Άρα στην καρτέλα του παγίου με την άμεση μέθοδο το υπόλοιπο μας δείχνει πάντα την αναπόσβεστη αξία.</t>
  </si>
  <si>
    <t>1.1.1      Λογιστικές μέθοδοι διενέργειας αποσβέσεων</t>
  </si>
  <si>
    <t>1.1.1.1    Άμεση μέθοδος</t>
  </si>
  <si>
    <t>1.1.1.1    Έμμεση μέθοδος</t>
  </si>
  <si>
    <t>Με την έμμεση μέθοδο τηρείται ξεχωριστός λογαριασμός για το αποσβεσμένο μέρος του παγίου.</t>
  </si>
  <si>
    <t>66.ΧΧ (Έξοδα απόσβεσης) </t>
  </si>
  <si>
    <t xml:space="preserve">1Χ.99.ΧΧ (Λογαριασμός Αποσβεσμένο Πάγιο, Αντίθετος Παγίων </t>
  </si>
  <si>
    <t>66.00 Αποσβέσεις εδαφικών εκτάσεων</t>
  </si>
  <si>
    <t>66.01 Αποσβέσεις κτιρίων-εγκαταστάσεων κτιρίων-τεχνικών έργων</t>
  </si>
  <si>
    <t>66.02 Αποσβέσεις μηχανημάτων-τεχνικών εγκαταστάσεις - λοιπού μηχανολογικού εξοπλισμού</t>
  </si>
  <si>
    <t>66.03 Αποσβέσεις μεταφορικών μέσων</t>
  </si>
  <si>
    <t>66.04 Αποσβέσεις επίπλων &amp; λοιπού εξοπλισμού</t>
  </si>
  <si>
    <t xml:space="preserve">66.05 Αποσβέσεις ασώματων ακινητοποιήσεων και εξόδων πολυετούς αποσβέσεως66,99 Προϋπολογισμένες αποσβέσεις εκμεταλλεύσεως </t>
  </si>
  <si>
    <t>Μεταφορίκό μέσο αξίας κτήσης 100.000 ευρώ και υπολειμματικής αξίας 1.000 ευρώ, αποσβένεται με τη σταθερή μέθοδο.</t>
  </si>
  <si>
    <t>Κ.Κ.</t>
  </si>
  <si>
    <t>(99.000 Χ 23,19%)=22.958,51</t>
  </si>
  <si>
    <t>(99.000 Χ 21,47%)=21.257,88</t>
  </si>
  <si>
    <t>(99.000 Χ 19,88%)=19.683,22</t>
  </si>
  <si>
    <t>(99.000 Χ 18,41%)=18.225,20</t>
  </si>
  <si>
    <t>(99.000 Χ 17,05%)=16.875,19</t>
  </si>
  <si>
    <t>Πρακτικά υπολογίζουμε το συντελεστή απόσβεσης αφού κάνουμε αναγωγή σε παρούσα αξία την αποσβεστέα αξία του παγίου. Αν για παράδειγμα έχουμε ένα πάγιο περιουσιακό στοιχείο με αξία κτήσης 100.000 ευρώ, υπολειμματική αξία 1.000 ευρώ και ωφέλιμη ζωή 5 χρόνια, τότε τα ετήσια ποσοστά αποσβέσεως έχουν ως εξής :</t>
  </si>
  <si>
    <t>        i.            Φθίνουσα μέθοδος του αντιστρόφου του αθροίσματος των ετών της ωφέλιμης ζωής.</t>
  </si>
  <si>
    <t>        ii.            Μέθοδος του σταθερού ποσού επί του αναπόσβεστου υπολοίπου.</t>
  </si>
  <si>
    <t>        iii.            Μέθοδος του ποσοστού της παρούσας αξίας επί των ίσια κατανεμημένων αποσβέσεων.</t>
  </si>
  <si>
    <r>
      <t xml:space="preserve">        </t>
    </r>
    <r>
      <rPr>
        <b/>
        <sz val="12"/>
        <color theme="1"/>
        <rFont val="Times New Roman"/>
        <family val="1"/>
      </rPr>
      <t>i.</t>
    </r>
    <r>
      <rPr>
        <b/>
        <sz val="7"/>
        <color theme="1"/>
        <rFont val="Times New Roman"/>
        <family val="1"/>
      </rPr>
      <t xml:space="preserve">            </t>
    </r>
    <r>
      <rPr>
        <b/>
        <u/>
        <sz val="12"/>
        <color theme="1"/>
        <rFont val="Times New Roman"/>
        <family val="1"/>
      </rPr>
      <t>Φθίνουσα μέθοδος του αντιστρόφου του αθροίσματος των ετών της ωφέλιμης ζωής.</t>
    </r>
  </si>
  <si>
    <r>
      <t xml:space="preserve">        </t>
    </r>
    <r>
      <rPr>
        <b/>
        <sz val="12"/>
        <color theme="1"/>
        <rFont val="Times New Roman"/>
        <family val="1"/>
      </rPr>
      <t>ii.</t>
    </r>
    <r>
      <rPr>
        <b/>
        <sz val="7"/>
        <color theme="1"/>
        <rFont val="Times New Roman"/>
        <family val="1"/>
      </rPr>
      <t xml:space="preserve">            </t>
    </r>
    <r>
      <rPr>
        <b/>
        <u/>
        <sz val="12"/>
        <color theme="1"/>
        <rFont val="Times New Roman"/>
        <family val="1"/>
      </rPr>
      <t>Μέθοδος του σταθερού ποσού</t>
    </r>
    <r>
      <rPr>
        <b/>
        <u/>
        <sz val="12"/>
        <color rgb="FFFF0000"/>
        <rFont val="Times New Roman"/>
        <family val="1"/>
      </rPr>
      <t xml:space="preserve"> επί του αναπόσβεστου υπολοίπου</t>
    </r>
    <r>
      <rPr>
        <b/>
        <u/>
        <sz val="12"/>
        <color theme="1"/>
        <rFont val="Times New Roman"/>
        <family val="1"/>
      </rPr>
      <t>.</t>
    </r>
  </si>
  <si>
    <t>A'=</t>
  </si>
  <si>
    <t>/</t>
  </si>
  <si>
    <r>
      <t xml:space="preserve">        </t>
    </r>
    <r>
      <rPr>
        <b/>
        <sz val="12"/>
        <color theme="1"/>
        <rFont val="Times New Roman"/>
        <family val="1"/>
      </rPr>
      <t>iii.</t>
    </r>
    <r>
      <rPr>
        <b/>
        <sz val="7"/>
        <color theme="1"/>
        <rFont val="Times New Roman"/>
        <family val="1"/>
      </rPr>
      <t xml:space="preserve">            </t>
    </r>
    <r>
      <rPr>
        <b/>
        <u/>
        <sz val="12"/>
        <color theme="1"/>
        <rFont val="Times New Roman"/>
        <family val="1"/>
      </rPr>
      <t>Μέθοδος του ποσοστού της παρούσας αξίας επί των ίσια κατανεμημένων αποσβέσεων.</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</si>
</sst>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0.00\ &quot;€&quot;;[Red]\-#,##0.00\ &quot;€&quot;"/>
    <numFmt numFmtId="44" formatCode="_-* #,##0.00\ &quot;€&quot;_-;\-* #,##0.00\ &quot;€&quot;_-;_-* &quot;-&quot;??\ &quot;€&quot;_-;_-@_-"/>
    <numFmt numFmtId="43" formatCode="_-* #,##0.00_-;\-* #,##0.00_-;_-* &quot;-&quot;??_-;_-@_-"/>
    <numFmt numFmtId="164" formatCode="[&lt;=999999]######;\(0##\)\ ######"/>
    <numFmt numFmtId="165" formatCode="0.000%"/>
  </numFmts>
  <fonts count="19" x14ac:knownFonts="1">
    <font>
      <sz val="11"/>
      <color theme="1"/>
      <name val="Times New Roman"/>
      <family val="2"/>
      <charset val="161"/>
    </font>
    <font>
      <sz val="11"/>
      <color rgb="FFFF0000"/>
      <name val="Times New Roman"/>
      <family val="2"/>
      <charset val="161"/>
    </font>
    <font>
      <sz val="8"/>
      <name val="Times New Roman"/>
      <family val="2"/>
      <charset val="161"/>
    </font>
    <font>
      <sz val="11"/>
      <color theme="1"/>
      <name val="Times New Roman"/>
      <family val="2"/>
      <charset val="161"/>
    </font>
    <font>
      <b/>
      <sz val="11"/>
      <color theme="1"/>
      <name val="Times New Roman"/>
      <family val="1"/>
    </font>
    <font>
      <sz val="11"/>
      <color theme="1"/>
      <name val="Times New Roman"/>
      <family val="1"/>
    </font>
    <font>
      <b/>
      <sz val="14"/>
      <color theme="1"/>
      <name val="Times New Roman"/>
      <family val="1"/>
    </font>
    <font>
      <sz val="12"/>
      <color rgb="FF000000"/>
      <name val="Times New Roman"/>
      <family val="1"/>
      <charset val="161"/>
    </font>
    <font>
      <sz val="10"/>
      <color rgb="FF000000"/>
      <name val="Times New Roman"/>
      <family val="1"/>
      <charset val="161"/>
    </font>
    <font>
      <sz val="8"/>
      <color rgb="FFFF0000"/>
      <name val="Times New Roman"/>
      <family val="1"/>
    </font>
    <font>
      <sz val="10"/>
      <color theme="1"/>
      <name val="Times New Roman"/>
      <family val="1"/>
    </font>
    <font>
      <sz val="8"/>
      <color theme="1"/>
      <name val="Times New Roman"/>
      <family val="1"/>
    </font>
    <font>
      <sz val="12"/>
      <color theme="1"/>
      <name val="Times New Roman"/>
      <family val="1"/>
    </font>
    <font>
      <sz val="11"/>
      <color theme="1"/>
      <name val="Calibri"/>
      <family val="2"/>
    </font>
    <font>
      <sz val="9"/>
      <color rgb="FF000000"/>
      <name val="Times New Roman"/>
      <family val="1"/>
    </font>
    <font>
      <b/>
      <sz val="7"/>
      <color theme="1"/>
      <name val="Times New Roman"/>
      <family val="1"/>
    </font>
    <font>
      <b/>
      <sz val="12"/>
      <color theme="1"/>
      <name val="Times New Roman"/>
      <family val="1"/>
    </font>
    <font>
      <b/>
      <u/>
      <sz val="12"/>
      <color theme="1"/>
      <name val="Times New Roman"/>
      <family val="1"/>
    </font>
    <font>
      <b/>
      <u/>
      <sz val="12"/>
      <color rgb="FFFF0000"/>
      <name val="Times New Roman"/>
      <family val="1"/>
    </font>
  </fonts>
  <fills count="6">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
      <patternFill patternType="solid">
        <fgColor rgb="FF92D050"/>
        <bgColor indexed="64"/>
      </patternFill>
    </fill>
    <fill>
      <patternFill patternType="solid">
        <fgColor theme="4" tint="0.59999389629810485"/>
        <bgColor indexed="64"/>
      </patternFill>
    </fill>
  </fills>
  <borders count="31">
    <border>
      <left/>
      <right/>
      <top/>
      <bottom/>
      <diagonal/>
    </border>
    <border>
      <left/>
      <right style="medium">
        <color rgb="FF000000"/>
      </right>
      <top/>
      <bottom style="medium">
        <color rgb="FF000000"/>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rgb="FF000000"/>
      </right>
      <top/>
      <bottom/>
      <diagonal/>
    </border>
    <border>
      <left/>
      <right style="medium">
        <color rgb="FF000000"/>
      </right>
      <top style="medium">
        <color rgb="FF000000"/>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rgb="FF000000"/>
      </right>
      <top style="medium">
        <color indexed="64"/>
      </top>
      <bottom style="medium">
        <color rgb="FF000000"/>
      </bottom>
      <diagonal/>
    </border>
    <border>
      <left style="medium">
        <color rgb="FF000000"/>
      </left>
      <right style="medium">
        <color rgb="FF000000"/>
      </right>
      <top style="medium">
        <color indexed="64"/>
      </top>
      <bottom style="medium">
        <color rgb="FF000000"/>
      </bottom>
      <diagonal/>
    </border>
    <border>
      <left style="medium">
        <color rgb="FF000000"/>
      </left>
      <right style="medium">
        <color indexed="64"/>
      </right>
      <top style="medium">
        <color indexed="64"/>
      </top>
      <bottom style="medium">
        <color rgb="FF000000"/>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top/>
      <bottom style="thin">
        <color indexed="64"/>
      </bottom>
      <diagonal/>
    </border>
  </borders>
  <cellStyleXfs count="4">
    <xf numFmtId="0" fontId="0" fillId="0" borderId="0"/>
    <xf numFmtId="44" fontId="3"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cellStyleXfs>
  <cellXfs count="108">
    <xf numFmtId="0" fontId="0" fillId="0" borderId="0" xfId="0"/>
    <xf numFmtId="8" fontId="0" fillId="0" borderId="0" xfId="0" applyNumberFormat="1"/>
    <xf numFmtId="0" fontId="0" fillId="0" borderId="0" xfId="0" applyAlignment="1">
      <alignment horizontal="center"/>
    </xf>
    <xf numFmtId="0" fontId="0" fillId="0" borderId="8" xfId="0" applyBorder="1"/>
    <xf numFmtId="0" fontId="0" fillId="0" borderId="9" xfId="0" applyBorder="1"/>
    <xf numFmtId="0" fontId="0" fillId="0" borderId="7" xfId="0" applyBorder="1" applyAlignment="1">
      <alignment horizontal="center"/>
    </xf>
    <xf numFmtId="0" fontId="0" fillId="0" borderId="6" xfId="0" applyBorder="1" applyAlignment="1">
      <alignment horizontal="center"/>
    </xf>
    <xf numFmtId="44" fontId="0" fillId="0" borderId="0" xfId="1" applyFont="1"/>
    <xf numFmtId="0" fontId="0" fillId="0" borderId="0" xfId="0" applyAlignment="1">
      <alignment horizontal="right"/>
    </xf>
    <xf numFmtId="0" fontId="6" fillId="0" borderId="0" xfId="0" applyFont="1"/>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3" xfId="0" applyFont="1" applyBorder="1" applyAlignment="1">
      <alignment horizontal="center" vertical="center" wrapText="1"/>
    </xf>
    <xf numFmtId="0" fontId="7" fillId="3" borderId="19" xfId="0" applyFont="1" applyFill="1" applyBorder="1" applyAlignment="1">
      <alignment horizontal="center" vertical="center"/>
    </xf>
    <xf numFmtId="0" fontId="7" fillId="3" borderId="20" xfId="0" applyFont="1" applyFill="1" applyBorder="1" applyAlignment="1">
      <alignment horizontal="center" vertical="center"/>
    </xf>
    <xf numFmtId="0" fontId="7" fillId="3" borderId="21" xfId="0" applyFont="1" applyFill="1" applyBorder="1" applyAlignment="1">
      <alignment horizontal="center" vertical="center"/>
    </xf>
    <xf numFmtId="9" fontId="8" fillId="0" borderId="13" xfId="3" applyFont="1" applyBorder="1" applyAlignment="1">
      <alignment horizontal="center" vertical="center" wrapText="1"/>
    </xf>
    <xf numFmtId="8" fontId="8" fillId="0" borderId="13" xfId="0" applyNumberFormat="1" applyFont="1" applyBorder="1" applyAlignment="1">
      <alignment horizontal="center" vertical="center" wrapText="1"/>
    </xf>
    <xf numFmtId="8" fontId="8" fillId="0" borderId="18" xfId="0" applyNumberFormat="1" applyFont="1" applyBorder="1" applyAlignment="1">
      <alignment horizontal="center" vertical="center" wrapText="1"/>
    </xf>
    <xf numFmtId="0" fontId="1" fillId="0" borderId="0" xfId="0" applyFont="1"/>
    <xf numFmtId="0" fontId="8" fillId="0" borderId="22" xfId="0" applyFont="1" applyBorder="1" applyAlignment="1">
      <alignment horizontal="center" vertical="center" wrapText="1"/>
    </xf>
    <xf numFmtId="0" fontId="8" fillId="0" borderId="23" xfId="0" applyFont="1" applyBorder="1" applyAlignment="1">
      <alignment horizontal="center" vertical="center" wrapText="1"/>
    </xf>
    <xf numFmtId="0" fontId="0" fillId="0" borderId="18" xfId="0" applyBorder="1"/>
    <xf numFmtId="0" fontId="0" fillId="0" borderId="18" xfId="0" applyBorder="1" applyAlignment="1">
      <alignment horizontal="center"/>
    </xf>
    <xf numFmtId="8" fontId="0" fillId="0" borderId="18" xfId="0" applyNumberFormat="1" applyBorder="1"/>
    <xf numFmtId="9" fontId="0" fillId="0" borderId="18" xfId="3" applyFont="1" applyBorder="1" applyAlignment="1">
      <alignment horizontal="center"/>
    </xf>
    <xf numFmtId="10" fontId="0" fillId="0" borderId="18" xfId="0" applyNumberFormat="1" applyBorder="1"/>
    <xf numFmtId="44" fontId="0" fillId="0" borderId="18" xfId="1" applyFont="1" applyBorder="1"/>
    <xf numFmtId="0" fontId="0" fillId="0" borderId="0" xfId="0" quotePrefix="1"/>
    <xf numFmtId="0" fontId="0" fillId="0" borderId="0" xfId="0" quotePrefix="1" applyAlignment="1">
      <alignment horizontal="center"/>
    </xf>
    <xf numFmtId="44" fontId="0" fillId="0" borderId="0" xfId="0" applyNumberFormat="1"/>
    <xf numFmtId="0" fontId="7" fillId="3" borderId="25" xfId="0" applyFont="1" applyFill="1" applyBorder="1" applyAlignment="1">
      <alignment horizontal="center" vertical="center"/>
    </xf>
    <xf numFmtId="0" fontId="7" fillId="3" borderId="26" xfId="0" applyFont="1" applyFill="1" applyBorder="1" applyAlignment="1">
      <alignment horizontal="center" vertical="center"/>
    </xf>
    <xf numFmtId="0" fontId="7" fillId="0" borderId="27" xfId="0" applyFont="1" applyBorder="1" applyAlignment="1">
      <alignment horizontal="center" vertical="center"/>
    </xf>
    <xf numFmtId="0" fontId="7" fillId="0" borderId="1" xfId="0" applyFont="1" applyBorder="1" applyAlignment="1">
      <alignment horizontal="center" vertical="center"/>
    </xf>
    <xf numFmtId="44" fontId="7" fillId="0" borderId="1" xfId="1" applyFont="1" applyBorder="1" applyAlignment="1">
      <alignment horizontal="justify" vertical="center"/>
    </xf>
    <xf numFmtId="43" fontId="7" fillId="0" borderId="1" xfId="2" applyFont="1" applyBorder="1" applyAlignment="1">
      <alignment horizontal="center" vertical="center"/>
    </xf>
    <xf numFmtId="44" fontId="7" fillId="0" borderId="1" xfId="0" applyNumberFormat="1" applyFont="1" applyBorder="1" applyAlignment="1">
      <alignment horizontal="justify" vertical="center"/>
    </xf>
    <xf numFmtId="164" fontId="7" fillId="0" borderId="1" xfId="2" quotePrefix="1" applyNumberFormat="1" applyFont="1" applyBorder="1" applyAlignment="1">
      <alignment horizontal="center" vertical="center"/>
    </xf>
    <xf numFmtId="9" fontId="7" fillId="0" borderId="1" xfId="3" quotePrefix="1" applyFont="1" applyBorder="1" applyAlignment="1">
      <alignment horizontal="center" vertical="center"/>
    </xf>
    <xf numFmtId="0" fontId="4" fillId="0" borderId="0" xfId="0" applyFont="1" applyAlignment="1">
      <alignment horizontal="center"/>
    </xf>
    <xf numFmtId="0" fontId="12" fillId="0" borderId="5"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1" xfId="0" applyFont="1" applyBorder="1" applyAlignment="1">
      <alignment horizontal="justify" vertical="center" wrapText="1"/>
    </xf>
    <xf numFmtId="0" fontId="0" fillId="0" borderId="1" xfId="0" applyBorder="1" applyAlignment="1">
      <alignment vertical="top" wrapText="1"/>
    </xf>
    <xf numFmtId="44" fontId="12" fillId="0" borderId="1" xfId="1" applyFont="1" applyBorder="1" applyAlignment="1">
      <alignment horizontal="justify" vertical="center" wrapText="1"/>
    </xf>
    <xf numFmtId="10" fontId="12" fillId="0" borderId="1" xfId="3" applyNumberFormat="1" applyFont="1" applyBorder="1" applyAlignment="1">
      <alignment horizontal="center" vertical="center" wrapText="1"/>
    </xf>
    <xf numFmtId="9" fontId="12" fillId="0" borderId="1" xfId="3" applyFont="1" applyBorder="1" applyAlignment="1">
      <alignment horizontal="center" vertical="center" wrapText="1"/>
    </xf>
    <xf numFmtId="0" fontId="13" fillId="0" borderId="0" xfId="0" applyFont="1"/>
    <xf numFmtId="0" fontId="14" fillId="0" borderId="6" xfId="0" applyFont="1" applyBorder="1" applyAlignment="1">
      <alignment vertical="center"/>
    </xf>
    <xf numFmtId="44" fontId="14" fillId="0" borderId="7" xfId="1" applyFont="1" applyBorder="1" applyAlignment="1">
      <alignment vertical="center"/>
    </xf>
    <xf numFmtId="0" fontId="14" fillId="0" borderId="7" xfId="0" applyFont="1" applyBorder="1" applyAlignment="1">
      <alignment horizontal="center" vertical="center"/>
    </xf>
    <xf numFmtId="0" fontId="14" fillId="0" borderId="8" xfId="0" applyFont="1" applyBorder="1" applyAlignment="1">
      <alignment vertical="center"/>
    </xf>
    <xf numFmtId="44" fontId="14" fillId="0" borderId="9" xfId="1" applyFont="1" applyBorder="1" applyAlignment="1">
      <alignment vertical="center"/>
    </xf>
    <xf numFmtId="9" fontId="14" fillId="0" borderId="12" xfId="0" applyNumberFormat="1" applyFont="1" applyBorder="1" applyAlignment="1">
      <alignment horizontal="center" vertical="center"/>
    </xf>
    <xf numFmtId="0" fontId="14" fillId="0" borderId="10" xfId="0" applyFont="1" applyBorder="1" applyAlignment="1">
      <alignment vertical="center"/>
    </xf>
    <xf numFmtId="0" fontId="14" fillId="0" borderId="12" xfId="0" applyFont="1" applyBorder="1" applyAlignment="1">
      <alignment horizontal="right" vertical="center"/>
    </xf>
    <xf numFmtId="0" fontId="14" fillId="0" borderId="11" xfId="0" applyFont="1" applyBorder="1" applyAlignment="1">
      <alignment vertical="center"/>
    </xf>
    <xf numFmtId="0" fontId="13" fillId="0" borderId="0" xfId="0" applyFont="1" applyAlignment="1">
      <alignment horizontal="center"/>
    </xf>
    <xf numFmtId="0" fontId="14" fillId="0" borderId="11" xfId="0" applyFont="1" applyBorder="1" applyAlignment="1">
      <alignment horizontal="center" vertical="center"/>
    </xf>
    <xf numFmtId="0" fontId="14" fillId="0" borderId="0" xfId="0" applyFont="1" applyBorder="1" applyAlignment="1">
      <alignment horizontal="right" vertical="center"/>
    </xf>
    <xf numFmtId="44" fontId="14" fillId="0" borderId="0" xfId="1" applyFont="1" applyBorder="1" applyAlignment="1">
      <alignment vertical="center" wrapText="1"/>
    </xf>
    <xf numFmtId="0" fontId="0" fillId="0" borderId="7" xfId="0" applyBorder="1"/>
    <xf numFmtId="0" fontId="0" fillId="0" borderId="6" xfId="0" applyBorder="1"/>
    <xf numFmtId="44" fontId="7" fillId="2" borderId="1" xfId="0" applyNumberFormat="1" applyFont="1" applyFill="1" applyBorder="1" applyAlignment="1">
      <alignment horizontal="justify" vertical="center"/>
    </xf>
    <xf numFmtId="0" fontId="8" fillId="2" borderId="15" xfId="0" applyFont="1" applyFill="1" applyBorder="1" applyAlignment="1">
      <alignment horizontal="center" vertical="center" wrapText="1"/>
    </xf>
    <xf numFmtId="0" fontId="8" fillId="2" borderId="23" xfId="0" applyFont="1" applyFill="1" applyBorder="1" applyAlignment="1">
      <alignment horizontal="center" vertical="center" wrapText="1"/>
    </xf>
    <xf numFmtId="44" fontId="0" fillId="2" borderId="18" xfId="1" applyFont="1" applyFill="1" applyBorder="1"/>
    <xf numFmtId="8" fontId="0" fillId="2" borderId="18" xfId="0" applyNumberFormat="1" applyFill="1" applyBorder="1"/>
    <xf numFmtId="165" fontId="0" fillId="0" borderId="0" xfId="3" applyNumberFormat="1" applyFont="1"/>
    <xf numFmtId="165" fontId="0" fillId="0" borderId="18" xfId="0" applyNumberFormat="1" applyBorder="1"/>
    <xf numFmtId="0" fontId="0" fillId="0" borderId="0" xfId="0" applyAlignment="1">
      <alignment horizontal="center" vertical="center" wrapText="1"/>
    </xf>
    <xf numFmtId="0" fontId="12" fillId="0" borderId="18" xfId="0" applyFont="1" applyBorder="1" applyAlignment="1">
      <alignment horizontal="justify" vertical="center" wrapText="1"/>
    </xf>
    <xf numFmtId="0" fontId="14" fillId="0" borderId="24" xfId="0" applyFont="1" applyBorder="1" applyAlignment="1">
      <alignment vertical="center" wrapText="1"/>
    </xf>
    <xf numFmtId="0" fontId="14" fillId="0" borderId="18" xfId="0" applyFont="1" applyBorder="1" applyAlignment="1">
      <alignment vertical="center" wrapText="1"/>
    </xf>
    <xf numFmtId="44" fontId="14" fillId="0" borderId="18" xfId="1" applyFont="1" applyBorder="1" applyAlignment="1">
      <alignment vertical="center" wrapText="1"/>
    </xf>
    <xf numFmtId="44" fontId="0" fillId="2" borderId="18" xfId="0" applyNumberFormat="1" applyFill="1" applyBorder="1"/>
    <xf numFmtId="44" fontId="0" fillId="0" borderId="18" xfId="0" applyNumberFormat="1" applyBorder="1"/>
    <xf numFmtId="0" fontId="0" fillId="0" borderId="0" xfId="0" applyAlignment="1">
      <alignment horizontal="center"/>
    </xf>
    <xf numFmtId="0" fontId="0" fillId="0" borderId="0" xfId="0" applyAlignment="1">
      <alignment horizontal="left" wrapText="1"/>
    </xf>
    <xf numFmtId="0" fontId="12" fillId="0" borderId="18" xfId="0" applyFont="1" applyBorder="1" applyAlignment="1">
      <alignment horizontal="justify" vertical="center" wrapText="1"/>
    </xf>
    <xf numFmtId="0" fontId="12" fillId="0" borderId="28" xfId="0" applyFont="1" applyBorder="1" applyAlignment="1">
      <alignment horizontal="justify" vertical="center" wrapText="1"/>
    </xf>
    <xf numFmtId="0" fontId="12" fillId="0" borderId="29" xfId="0" applyFont="1" applyBorder="1" applyAlignment="1">
      <alignment horizontal="justify" vertical="center" wrapText="1"/>
    </xf>
    <xf numFmtId="0" fontId="12" fillId="0" borderId="27" xfId="0" applyFont="1" applyBorder="1" applyAlignment="1">
      <alignment horizontal="justify" vertical="center" wrapText="1"/>
    </xf>
    <xf numFmtId="0" fontId="0" fillId="0" borderId="0" xfId="0" applyAlignment="1">
      <alignment horizontal="center"/>
    </xf>
    <xf numFmtId="0" fontId="4" fillId="0" borderId="0" xfId="0" applyFont="1"/>
    <xf numFmtId="0" fontId="15" fillId="0" borderId="0" xfId="0" applyFont="1" applyAlignment="1">
      <alignment horizontal="left" vertical="center" wrapText="1"/>
    </xf>
    <xf numFmtId="0" fontId="4" fillId="0" borderId="0" xfId="0" applyFont="1" applyAlignment="1">
      <alignment horizontal="left" wrapText="1"/>
    </xf>
    <xf numFmtId="10" fontId="0" fillId="0" borderId="18" xfId="0" applyNumberFormat="1" applyBorder="1" applyAlignment="1">
      <alignment horizontal="center"/>
    </xf>
    <xf numFmtId="2" fontId="0" fillId="0" borderId="0" xfId="0" applyNumberFormat="1" applyAlignment="1">
      <alignment horizontal="left"/>
    </xf>
    <xf numFmtId="0" fontId="0" fillId="0" borderId="0" xfId="0" quotePrefix="1" applyAlignment="1">
      <alignment horizontal="center" vertical="center"/>
    </xf>
    <xf numFmtId="2" fontId="0" fillId="0" borderId="0" xfId="0" applyNumberFormat="1" applyAlignment="1">
      <alignment horizontal="center" vertical="center"/>
    </xf>
    <xf numFmtId="0" fontId="0" fillId="0" borderId="0" xfId="0" applyAlignment="1">
      <alignment horizontal="center" vertical="center"/>
    </xf>
    <xf numFmtId="9" fontId="0" fillId="0" borderId="0" xfId="0" applyNumberFormat="1" applyAlignment="1">
      <alignment horizontal="center"/>
    </xf>
    <xf numFmtId="9" fontId="0" fillId="0" borderId="30" xfId="3" applyFont="1" applyBorder="1" applyAlignment="1">
      <alignment horizontal="center"/>
    </xf>
    <xf numFmtId="0" fontId="14" fillId="0" borderId="7" xfId="0" applyFont="1" applyBorder="1" applyAlignment="1">
      <alignment horizontal="center" vertical="center" wrapText="1"/>
    </xf>
    <xf numFmtId="0" fontId="14" fillId="0" borderId="9" xfId="0" applyFont="1" applyBorder="1" applyAlignment="1">
      <alignment horizontal="center" vertical="center" wrapText="1"/>
    </xf>
    <xf numFmtId="0" fontId="14" fillId="2" borderId="7" xfId="0" applyFont="1" applyFill="1" applyBorder="1" applyAlignment="1">
      <alignment horizontal="center" vertical="center" wrapText="1"/>
    </xf>
    <xf numFmtId="8" fontId="0" fillId="4" borderId="2" xfId="0" applyNumberFormat="1" applyFill="1" applyBorder="1"/>
    <xf numFmtId="0" fontId="0" fillId="4" borderId="3" xfId="0" applyFill="1" applyBorder="1" applyAlignment="1">
      <alignment wrapText="1"/>
    </xf>
    <xf numFmtId="0" fontId="0" fillId="5" borderId="0" xfId="0" applyFill="1"/>
    <xf numFmtId="0" fontId="0" fillId="5" borderId="0" xfId="0" quotePrefix="1" applyFill="1"/>
    <xf numFmtId="0" fontId="0" fillId="5" borderId="0" xfId="0" applyFill="1" applyAlignment="1">
      <alignment horizontal="center"/>
    </xf>
    <xf numFmtId="0" fontId="0" fillId="5" borderId="0" xfId="0" quotePrefix="1" applyFill="1" applyAlignment="1">
      <alignment horizontal="center"/>
    </xf>
    <xf numFmtId="0" fontId="12" fillId="0" borderId="27" xfId="0" applyFont="1" applyBorder="1" applyAlignment="1">
      <alignment horizontal="center" vertical="center" wrapText="1"/>
    </xf>
  </cellXfs>
  <cellStyles count="4">
    <cellStyle name="Κανονικό" xfId="0" builtinId="0"/>
    <cellStyle name="Κόμμα" xfId="2" builtinId="3"/>
    <cellStyle name="Νομισματική μονάδα" xfId="1" builtinId="4"/>
    <cellStyle name="Ποσοστό"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lineChart>
        <c:grouping val="stacked"/>
        <c:varyColors val="0"/>
        <c:ser>
          <c:idx val="0"/>
          <c:order val="0"/>
          <c:tx>
            <c:strRef>
              <c:f>Όλες!$B$1</c:f>
              <c:strCache>
                <c:ptCount val="1"/>
                <c:pt idx="0">
                  <c:v>Μέθοδος του σταθερού ποσού ή σταθερή μέθοδος</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Όλες!$A$2:$A$6</c:f>
              <c:numCache>
                <c:formatCode>General</c:formatCode>
                <c:ptCount val="5"/>
                <c:pt idx="0">
                  <c:v>1</c:v>
                </c:pt>
                <c:pt idx="1">
                  <c:v>2</c:v>
                </c:pt>
                <c:pt idx="2">
                  <c:v>3</c:v>
                </c:pt>
                <c:pt idx="3">
                  <c:v>4</c:v>
                </c:pt>
                <c:pt idx="4">
                  <c:v>5</c:v>
                </c:pt>
              </c:numCache>
            </c:numRef>
          </c:cat>
          <c:val>
            <c:numRef>
              <c:f>Όλες!$B$2:$B$6</c:f>
              <c:numCache>
                <c:formatCode>"€"#,##0.00_);[Red]\("€"#,##0.00\)</c:formatCode>
                <c:ptCount val="5"/>
                <c:pt idx="0">
                  <c:v>19800</c:v>
                </c:pt>
                <c:pt idx="1">
                  <c:v>19800</c:v>
                </c:pt>
                <c:pt idx="2">
                  <c:v>19800</c:v>
                </c:pt>
                <c:pt idx="3">
                  <c:v>19800</c:v>
                </c:pt>
                <c:pt idx="4">
                  <c:v>19800</c:v>
                </c:pt>
              </c:numCache>
            </c:numRef>
          </c:val>
          <c:smooth val="0"/>
          <c:extLst>
            <c:ext xmlns:c16="http://schemas.microsoft.com/office/drawing/2014/chart" uri="{C3380CC4-5D6E-409C-BE32-E72D297353CC}">
              <c16:uniqueId val="{00000000-6E04-4262-8EB0-F71AAE265F5D}"/>
            </c:ext>
          </c:extLst>
        </c:ser>
        <c:dLbls>
          <c:showLegendKey val="0"/>
          <c:showVal val="0"/>
          <c:showCatName val="0"/>
          <c:showSerName val="0"/>
          <c:showPercent val="0"/>
          <c:showBubbleSize val="0"/>
        </c:dLbls>
        <c:marker val="1"/>
        <c:smooth val="0"/>
        <c:axId val="586489488"/>
        <c:axId val="586491784"/>
      </c:lineChart>
      <c:catAx>
        <c:axId val="5864894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86491784"/>
        <c:crosses val="autoZero"/>
        <c:auto val="1"/>
        <c:lblAlgn val="ctr"/>
        <c:lblOffset val="100"/>
        <c:noMultiLvlLbl val="0"/>
      </c:catAx>
      <c:valAx>
        <c:axId val="586491784"/>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86489488"/>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lineChart>
        <c:grouping val="stacked"/>
        <c:varyColors val="0"/>
        <c:ser>
          <c:idx val="0"/>
          <c:order val="0"/>
          <c:tx>
            <c:strRef>
              <c:f>Όλες!$D$1</c:f>
              <c:strCache>
                <c:ptCount val="1"/>
                <c:pt idx="0">
                  <c:v>        i.            Φθίνουσα μέθοδος του αντιστρόφου του αθροίσματος των ετών της ωφέλιμης ζωής.</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Όλες!$C$2:$C$6</c:f>
              <c:numCache>
                <c:formatCode>General</c:formatCode>
                <c:ptCount val="5"/>
                <c:pt idx="0">
                  <c:v>1</c:v>
                </c:pt>
                <c:pt idx="1">
                  <c:v>2</c:v>
                </c:pt>
                <c:pt idx="2">
                  <c:v>3</c:v>
                </c:pt>
                <c:pt idx="3">
                  <c:v>4</c:v>
                </c:pt>
                <c:pt idx="4">
                  <c:v>5</c:v>
                </c:pt>
              </c:numCache>
            </c:numRef>
          </c:cat>
          <c:val>
            <c:numRef>
              <c:f>Όλες!$D$2:$D$6</c:f>
              <c:numCache>
                <c:formatCode>_("€"* #,##0.00_);_("€"* \(#,##0.00\);_("€"* "-"??_);_(@_)</c:formatCode>
                <c:ptCount val="5"/>
                <c:pt idx="0">
                  <c:v>33000</c:v>
                </c:pt>
                <c:pt idx="1">
                  <c:v>26400</c:v>
                </c:pt>
                <c:pt idx="2">
                  <c:v>19800</c:v>
                </c:pt>
                <c:pt idx="3">
                  <c:v>13200</c:v>
                </c:pt>
                <c:pt idx="4">
                  <c:v>6600</c:v>
                </c:pt>
              </c:numCache>
            </c:numRef>
          </c:val>
          <c:smooth val="0"/>
          <c:extLst>
            <c:ext xmlns:c16="http://schemas.microsoft.com/office/drawing/2014/chart" uri="{C3380CC4-5D6E-409C-BE32-E72D297353CC}">
              <c16:uniqueId val="{00000000-F253-41F5-A2AC-E0DD23D2143B}"/>
            </c:ext>
          </c:extLst>
        </c:ser>
        <c:dLbls>
          <c:showLegendKey val="0"/>
          <c:showVal val="0"/>
          <c:showCatName val="0"/>
          <c:showSerName val="0"/>
          <c:showPercent val="0"/>
          <c:showBubbleSize val="0"/>
        </c:dLbls>
        <c:marker val="1"/>
        <c:smooth val="0"/>
        <c:axId val="286740528"/>
        <c:axId val="286747416"/>
      </c:lineChart>
      <c:catAx>
        <c:axId val="2867405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6747416"/>
        <c:crosses val="autoZero"/>
        <c:auto val="1"/>
        <c:lblAlgn val="ctr"/>
        <c:lblOffset val="100"/>
        <c:noMultiLvlLbl val="0"/>
      </c:catAx>
      <c:valAx>
        <c:axId val="286747416"/>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286740528"/>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lineChart>
        <c:grouping val="standard"/>
        <c:varyColors val="0"/>
        <c:ser>
          <c:idx val="0"/>
          <c:order val="0"/>
          <c:tx>
            <c:strRef>
              <c:f>Όλες!$F$1</c:f>
              <c:strCache>
                <c:ptCount val="1"/>
                <c:pt idx="0">
                  <c:v>        ii.            Μέθοδος του σταθερού ποσού επί του αναπόσβεστου υπολοίπου.</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Όλες!$E$2:$E$6</c:f>
              <c:numCache>
                <c:formatCode>General</c:formatCode>
                <c:ptCount val="5"/>
                <c:pt idx="0">
                  <c:v>1</c:v>
                </c:pt>
                <c:pt idx="1">
                  <c:v>2</c:v>
                </c:pt>
                <c:pt idx="2">
                  <c:v>3</c:v>
                </c:pt>
                <c:pt idx="3">
                  <c:v>4</c:v>
                </c:pt>
                <c:pt idx="4">
                  <c:v>5</c:v>
                </c:pt>
              </c:numCache>
            </c:numRef>
          </c:cat>
          <c:val>
            <c:numRef>
              <c:f>Όλες!$F$2:$F$6</c:f>
              <c:numCache>
                <c:formatCode>"€"#,##0.00_);[Red]\("€"#,##0.00\)</c:formatCode>
                <c:ptCount val="5"/>
                <c:pt idx="0">
                  <c:v>60189.282944650266</c:v>
                </c:pt>
                <c:pt idx="1">
                  <c:v>23961.785130738594</c:v>
                </c:pt>
                <c:pt idx="2">
                  <c:v>9539.3584798092052</c:v>
                </c:pt>
                <c:pt idx="3">
                  <c:v>3797.6870132923541</c:v>
                </c:pt>
                <c:pt idx="4">
                  <c:v>1511.886431509583</c:v>
                </c:pt>
              </c:numCache>
            </c:numRef>
          </c:val>
          <c:smooth val="0"/>
          <c:extLst>
            <c:ext xmlns:c16="http://schemas.microsoft.com/office/drawing/2014/chart" uri="{C3380CC4-5D6E-409C-BE32-E72D297353CC}">
              <c16:uniqueId val="{00000000-D109-42A4-AAE1-7E8CD69B4674}"/>
            </c:ext>
          </c:extLst>
        </c:ser>
        <c:dLbls>
          <c:showLegendKey val="0"/>
          <c:showVal val="0"/>
          <c:showCatName val="0"/>
          <c:showSerName val="0"/>
          <c:showPercent val="0"/>
          <c:showBubbleSize val="0"/>
        </c:dLbls>
        <c:marker val="1"/>
        <c:smooth val="0"/>
        <c:axId val="585494560"/>
        <c:axId val="585498168"/>
      </c:lineChart>
      <c:catAx>
        <c:axId val="585494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85498168"/>
        <c:crosses val="autoZero"/>
        <c:auto val="1"/>
        <c:lblAlgn val="ctr"/>
        <c:lblOffset val="100"/>
        <c:noMultiLvlLbl val="0"/>
      </c:catAx>
      <c:valAx>
        <c:axId val="585498168"/>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85494560"/>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lineChart>
        <c:grouping val="stacked"/>
        <c:varyColors val="0"/>
        <c:ser>
          <c:idx val="0"/>
          <c:order val="0"/>
          <c:tx>
            <c:strRef>
              <c:f>Όλες!$H$1</c:f>
              <c:strCache>
                <c:ptCount val="1"/>
                <c:pt idx="0">
                  <c:v>        iii.            Μέθοδος του ποσοστού της παρούσας αξίας επί των ίσια κατανεμημένων αποσβέσεων.</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Όλες!$G$2:$G$6</c:f>
              <c:numCache>
                <c:formatCode>General</c:formatCode>
                <c:ptCount val="5"/>
                <c:pt idx="0">
                  <c:v>1</c:v>
                </c:pt>
                <c:pt idx="1">
                  <c:v>2</c:v>
                </c:pt>
                <c:pt idx="2">
                  <c:v>3</c:v>
                </c:pt>
                <c:pt idx="3">
                  <c:v>4</c:v>
                </c:pt>
                <c:pt idx="4">
                  <c:v>5</c:v>
                </c:pt>
              </c:numCache>
            </c:numRef>
          </c:cat>
          <c:val>
            <c:numRef>
              <c:f>Όλες!$H$2:$H$6</c:f>
              <c:numCache>
                <c:formatCode>_("€"* #,##0.00_);_("€"* \(#,##0.00\);_("€"* "-"??_);_(@_)</c:formatCode>
                <c:ptCount val="5"/>
                <c:pt idx="0">
                  <c:v>22958.508335293358</c:v>
                </c:pt>
                <c:pt idx="1">
                  <c:v>21257.878088234585</c:v>
                </c:pt>
                <c:pt idx="2">
                  <c:v>19683.220452069065</c:v>
                </c:pt>
                <c:pt idx="3">
                  <c:v>18225.20412228617</c:v>
                </c:pt>
                <c:pt idx="4">
                  <c:v>16875.189002116822</c:v>
                </c:pt>
              </c:numCache>
            </c:numRef>
          </c:val>
          <c:smooth val="0"/>
          <c:extLst>
            <c:ext xmlns:c16="http://schemas.microsoft.com/office/drawing/2014/chart" uri="{C3380CC4-5D6E-409C-BE32-E72D297353CC}">
              <c16:uniqueId val="{00000000-8B26-4205-BFBE-AE9C20471A4C}"/>
            </c:ext>
          </c:extLst>
        </c:ser>
        <c:dLbls>
          <c:showLegendKey val="0"/>
          <c:showVal val="0"/>
          <c:showCatName val="0"/>
          <c:showSerName val="0"/>
          <c:showPercent val="0"/>
          <c:showBubbleSize val="0"/>
        </c:dLbls>
        <c:marker val="1"/>
        <c:smooth val="0"/>
        <c:axId val="588445352"/>
        <c:axId val="588449944"/>
      </c:lineChart>
      <c:catAx>
        <c:axId val="5884453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88449944"/>
        <c:crosses val="autoZero"/>
        <c:auto val="1"/>
        <c:lblAlgn val="ctr"/>
        <c:lblOffset val="100"/>
        <c:noMultiLvlLbl val="0"/>
      </c:catAx>
      <c:valAx>
        <c:axId val="588449944"/>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58844535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l-GR"/>
        </a:p>
      </c:txPr>
    </c:title>
    <c:autoTitleDeleted val="0"/>
    <c:plotArea>
      <c:layout/>
      <c:lineChart>
        <c:grouping val="stacked"/>
        <c:varyColors val="0"/>
        <c:ser>
          <c:idx val="0"/>
          <c:order val="0"/>
          <c:tx>
            <c:strRef>
              <c:f>Όλες!$J$1</c:f>
              <c:strCache>
                <c:ptCount val="1"/>
                <c:pt idx="0">
                  <c:v>1.1.1.1    Μέθοδοι της αύξουσας απόδοσης. </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Όλες!$I$2:$I$6</c:f>
              <c:numCache>
                <c:formatCode>General</c:formatCode>
                <c:ptCount val="5"/>
                <c:pt idx="0">
                  <c:v>1</c:v>
                </c:pt>
                <c:pt idx="1">
                  <c:v>2</c:v>
                </c:pt>
                <c:pt idx="2">
                  <c:v>3</c:v>
                </c:pt>
                <c:pt idx="3">
                  <c:v>4</c:v>
                </c:pt>
                <c:pt idx="4">
                  <c:v>5</c:v>
                </c:pt>
              </c:numCache>
            </c:numRef>
          </c:cat>
          <c:val>
            <c:numRef>
              <c:f>Όλες!$J$2:$J$6</c:f>
              <c:numCache>
                <c:formatCode>"€"#,##0.00_);[Red]\("€"#,##0.00\)</c:formatCode>
                <c:ptCount val="5"/>
                <c:pt idx="0">
                  <c:v>16215.950598679796</c:v>
                </c:pt>
                <c:pt idx="1">
                  <c:v>17837.545658547773</c:v>
                </c:pt>
                <c:pt idx="2">
                  <c:v>19621.300224402552</c:v>
                </c:pt>
                <c:pt idx="3">
                  <c:v>21583.430246842807</c:v>
                </c:pt>
                <c:pt idx="4">
                  <c:v>23741.77327152709</c:v>
                </c:pt>
              </c:numCache>
            </c:numRef>
          </c:val>
          <c:smooth val="0"/>
          <c:extLst>
            <c:ext xmlns:c16="http://schemas.microsoft.com/office/drawing/2014/chart" uri="{C3380CC4-5D6E-409C-BE32-E72D297353CC}">
              <c16:uniqueId val="{00000000-5BF0-4E7B-B476-2C97D8854B85}"/>
            </c:ext>
          </c:extLst>
        </c:ser>
        <c:dLbls>
          <c:showLegendKey val="0"/>
          <c:showVal val="0"/>
          <c:showCatName val="0"/>
          <c:showSerName val="0"/>
          <c:showPercent val="0"/>
          <c:showBubbleSize val="0"/>
        </c:dLbls>
        <c:marker val="1"/>
        <c:smooth val="0"/>
        <c:axId val="410854752"/>
        <c:axId val="410860000"/>
      </c:lineChart>
      <c:catAx>
        <c:axId val="410854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10860000"/>
        <c:crosses val="autoZero"/>
        <c:auto val="1"/>
        <c:lblAlgn val="ctr"/>
        <c:lblOffset val="100"/>
        <c:noMultiLvlLbl val="0"/>
      </c:catAx>
      <c:valAx>
        <c:axId val="410860000"/>
        <c:scaling>
          <c:orientation val="minMax"/>
        </c:scaling>
        <c:delete val="0"/>
        <c:axPos val="l"/>
        <c:majorGridlines>
          <c:spPr>
            <a:ln w="9525" cap="flat" cmpd="sng" algn="ctr">
              <a:solidFill>
                <a:schemeClr val="tx1">
                  <a:lumMod val="15000"/>
                  <a:lumOff val="85000"/>
                </a:schemeClr>
              </a:solidFill>
              <a:round/>
            </a:ln>
            <a:effectLst/>
          </c:spPr>
        </c:majorGridlines>
        <c:numFmt formatCode="&quot;€&quot;#,##0.00_);[Red]\(&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l-GR"/>
          </a:p>
        </c:txPr>
        <c:crossAx val="410854752"/>
        <c:crosses val="autoZero"/>
        <c:crossBetween val="between"/>
      </c:valAx>
      <c:spPr>
        <a:noFill/>
        <a:ln>
          <a:noFill/>
        </a:ln>
        <a:effectLst/>
      </c:spPr>
    </c:plotArea>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l-G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16</xdr:col>
      <xdr:colOff>519112</xdr:colOff>
      <xdr:row>3</xdr:row>
      <xdr:rowOff>466725</xdr:rowOff>
    </xdr:to>
    <xdr:pic>
      <xdr:nvPicPr>
        <xdr:cNvPr id="3" name="Εικόνα 2">
          <a:extLst>
            <a:ext uri="{FF2B5EF4-FFF2-40B4-BE49-F238E27FC236}">
              <a16:creationId xmlns:a16="http://schemas.microsoft.com/office/drawing/2014/main" id="{8BC06018-F3C7-4405-8C44-85F3F26F2D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29800" y="1428750"/>
          <a:ext cx="3124200" cy="466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4</xdr:col>
      <xdr:colOff>76200</xdr:colOff>
      <xdr:row>7</xdr:row>
      <xdr:rowOff>171450</xdr:rowOff>
    </xdr:to>
    <xdr:pic>
      <xdr:nvPicPr>
        <xdr:cNvPr id="3" name="Εικόνα 2">
          <a:extLst>
            <a:ext uri="{FF2B5EF4-FFF2-40B4-BE49-F238E27FC236}">
              <a16:creationId xmlns:a16="http://schemas.microsoft.com/office/drawing/2014/main" id="{A3480E94-D844-407F-8540-8EFEA61509FD}"/>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9600" y="1219200"/>
          <a:ext cx="1905000" cy="552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152400</xdr:colOff>
      <xdr:row>11</xdr:row>
      <xdr:rowOff>104775</xdr:rowOff>
    </xdr:from>
    <xdr:to>
      <xdr:col>1</xdr:col>
      <xdr:colOff>3219450</xdr:colOff>
      <xdr:row>25</xdr:row>
      <xdr:rowOff>180975</xdr:rowOff>
    </xdr:to>
    <xdr:graphicFrame macro="">
      <xdr:nvGraphicFramePr>
        <xdr:cNvPr id="2" name="Γράφημα 1">
          <a:extLst>
            <a:ext uri="{FF2B5EF4-FFF2-40B4-BE49-F238E27FC236}">
              <a16:creationId xmlns:a16="http://schemas.microsoft.com/office/drawing/2014/main" id="{2FDAA1CE-400F-4FB9-92F0-D226EDDAC0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19050</xdr:colOff>
      <xdr:row>11</xdr:row>
      <xdr:rowOff>104775</xdr:rowOff>
    </xdr:from>
    <xdr:to>
      <xdr:col>3</xdr:col>
      <xdr:colOff>3609975</xdr:colOff>
      <xdr:row>25</xdr:row>
      <xdr:rowOff>180975</xdr:rowOff>
    </xdr:to>
    <xdr:graphicFrame macro="">
      <xdr:nvGraphicFramePr>
        <xdr:cNvPr id="3" name="Γράφημα 2">
          <a:extLst>
            <a:ext uri="{FF2B5EF4-FFF2-40B4-BE49-F238E27FC236}">
              <a16:creationId xmlns:a16="http://schemas.microsoft.com/office/drawing/2014/main" id="{FB061DC5-5440-4FE0-9E56-3DDB12E0DDB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0</xdr:colOff>
      <xdr:row>11</xdr:row>
      <xdr:rowOff>104775</xdr:rowOff>
    </xdr:from>
    <xdr:to>
      <xdr:col>6</xdr:col>
      <xdr:colOff>0</xdr:colOff>
      <xdr:row>25</xdr:row>
      <xdr:rowOff>180975</xdr:rowOff>
    </xdr:to>
    <xdr:graphicFrame macro="">
      <xdr:nvGraphicFramePr>
        <xdr:cNvPr id="4" name="Γράφημα 3">
          <a:extLst>
            <a:ext uri="{FF2B5EF4-FFF2-40B4-BE49-F238E27FC236}">
              <a16:creationId xmlns:a16="http://schemas.microsoft.com/office/drawing/2014/main" id="{7684F830-62C5-4594-83F6-A6A22803DDA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9525</xdr:colOff>
      <xdr:row>11</xdr:row>
      <xdr:rowOff>104775</xdr:rowOff>
    </xdr:from>
    <xdr:to>
      <xdr:col>8</xdr:col>
      <xdr:colOff>9525</xdr:colOff>
      <xdr:row>25</xdr:row>
      <xdr:rowOff>180975</xdr:rowOff>
    </xdr:to>
    <xdr:graphicFrame macro="">
      <xdr:nvGraphicFramePr>
        <xdr:cNvPr id="5" name="Γράφημα 4">
          <a:extLst>
            <a:ext uri="{FF2B5EF4-FFF2-40B4-BE49-F238E27FC236}">
              <a16:creationId xmlns:a16="http://schemas.microsoft.com/office/drawing/2014/main" id="{F650A8E9-A43E-4B5F-AFC8-2B21ED4C7F8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8</xdr:col>
      <xdr:colOff>9526</xdr:colOff>
      <xdr:row>11</xdr:row>
      <xdr:rowOff>114300</xdr:rowOff>
    </xdr:from>
    <xdr:to>
      <xdr:col>9</xdr:col>
      <xdr:colOff>3952876</xdr:colOff>
      <xdr:row>26</xdr:row>
      <xdr:rowOff>0</xdr:rowOff>
    </xdr:to>
    <xdr:graphicFrame macro="">
      <xdr:nvGraphicFramePr>
        <xdr:cNvPr id="6" name="Γράφημα 5">
          <a:extLst>
            <a:ext uri="{FF2B5EF4-FFF2-40B4-BE49-F238E27FC236}">
              <a16:creationId xmlns:a16="http://schemas.microsoft.com/office/drawing/2014/main" id="{853D85D5-BBD7-4336-A036-161A15F09A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64A5-A821-407B-8B2E-8D164EDB2226}">
  <dimension ref="A1:L23"/>
  <sheetViews>
    <sheetView tabSelected="1" workbookViewId="0">
      <selection activeCell="H22" sqref="H22"/>
    </sheetView>
  </sheetViews>
  <sheetFormatPr defaultRowHeight="15" x14ac:dyDescent="0.25"/>
  <cols>
    <col min="3" max="3" width="10" bestFit="1" customWidth="1"/>
    <col min="4" max="4" width="13.42578125" customWidth="1"/>
    <col min="5" max="5" width="13.140625" customWidth="1"/>
    <col min="6" max="6" width="12" customWidth="1"/>
    <col min="7" max="7" width="15.28515625" customWidth="1"/>
    <col min="8" max="8" width="13.85546875" customWidth="1"/>
    <col min="9" max="9" width="12" customWidth="1"/>
    <col min="11" max="11" width="13.5703125" bestFit="1" customWidth="1"/>
    <col min="12" max="12" width="43.28515625" bestFit="1" customWidth="1"/>
    <col min="13" max="13" width="8.85546875" bestFit="1" customWidth="1"/>
  </cols>
  <sheetData>
    <row r="1" spans="1:12" ht="18.75" x14ac:dyDescent="0.3">
      <c r="A1" s="9" t="s">
        <v>4</v>
      </c>
    </row>
    <row r="2" spans="1:12" x14ac:dyDescent="0.25">
      <c r="A2" t="s">
        <v>5</v>
      </c>
    </row>
    <row r="4" spans="1:12" x14ac:dyDescent="0.25">
      <c r="A4" t="s">
        <v>6</v>
      </c>
    </row>
    <row r="5" spans="1:12" x14ac:dyDescent="0.25">
      <c r="A5" t="s">
        <v>7</v>
      </c>
    </row>
    <row r="7" spans="1:12" x14ac:dyDescent="0.25">
      <c r="A7" t="s">
        <v>8</v>
      </c>
      <c r="K7" t="s">
        <v>30</v>
      </c>
      <c r="L7" t="s">
        <v>31</v>
      </c>
    </row>
    <row r="8" spans="1:12" x14ac:dyDescent="0.25">
      <c r="A8" t="s">
        <v>9</v>
      </c>
      <c r="B8" t="s">
        <v>10</v>
      </c>
      <c r="K8" t="s">
        <v>32</v>
      </c>
      <c r="L8" t="s">
        <v>33</v>
      </c>
    </row>
    <row r="9" spans="1:12" x14ac:dyDescent="0.25">
      <c r="A9" t="s">
        <v>11</v>
      </c>
      <c r="K9" t="s">
        <v>34</v>
      </c>
      <c r="L9" t="s">
        <v>35</v>
      </c>
    </row>
    <row r="10" spans="1:12" x14ac:dyDescent="0.25">
      <c r="K10" t="s">
        <v>36</v>
      </c>
      <c r="L10" s="22" t="s">
        <v>39</v>
      </c>
    </row>
    <row r="11" spans="1:12" x14ac:dyDescent="0.25">
      <c r="A11" t="s">
        <v>12</v>
      </c>
      <c r="K11" t="s">
        <v>37</v>
      </c>
      <c r="L11" t="s">
        <v>38</v>
      </c>
    </row>
    <row r="14" spans="1:12" x14ac:dyDescent="0.25">
      <c r="A14" t="s">
        <v>127</v>
      </c>
    </row>
    <row r="15" spans="1:12" ht="15.75" thickBot="1" x14ac:dyDescent="0.3">
      <c r="A15" t="s">
        <v>3</v>
      </c>
      <c r="B15" t="s">
        <v>29</v>
      </c>
    </row>
    <row r="16" spans="1:12" ht="16.5" thickBot="1" x14ac:dyDescent="0.3">
      <c r="A16" s="16">
        <v>1</v>
      </c>
      <c r="B16" s="17">
        <v>2</v>
      </c>
      <c r="C16" s="17">
        <v>3</v>
      </c>
      <c r="D16" s="17">
        <v>4</v>
      </c>
      <c r="E16" s="17">
        <v>5</v>
      </c>
      <c r="F16" s="17">
        <v>6</v>
      </c>
      <c r="G16" s="17">
        <v>7</v>
      </c>
      <c r="H16" s="17">
        <v>8</v>
      </c>
      <c r="I16" s="18">
        <v>9</v>
      </c>
      <c r="K16" t="s">
        <v>40</v>
      </c>
    </row>
    <row r="17" spans="1:9" ht="38.25" x14ac:dyDescent="0.25">
      <c r="A17" s="10" t="s">
        <v>13</v>
      </c>
      <c r="B17" s="11" t="s">
        <v>14</v>
      </c>
      <c r="C17" s="11" t="s">
        <v>15</v>
      </c>
      <c r="D17" s="11" t="s">
        <v>16</v>
      </c>
      <c r="E17" s="11" t="s">
        <v>19</v>
      </c>
      <c r="F17" s="11" t="s">
        <v>21</v>
      </c>
      <c r="G17" s="11" t="s">
        <v>22</v>
      </c>
      <c r="H17" s="11" t="s">
        <v>25</v>
      </c>
      <c r="I17" s="11" t="s">
        <v>28</v>
      </c>
    </row>
    <row r="18" spans="1:9" ht="15.75" thickBot="1" x14ac:dyDescent="0.3">
      <c r="A18" s="12"/>
      <c r="B18" s="13"/>
      <c r="C18" s="13" t="s">
        <v>18</v>
      </c>
      <c r="D18" s="13" t="s">
        <v>17</v>
      </c>
      <c r="E18" s="13" t="s">
        <v>20</v>
      </c>
      <c r="F18" s="13" t="s">
        <v>24</v>
      </c>
      <c r="G18" s="13" t="s">
        <v>23</v>
      </c>
      <c r="H18" s="13" t="s">
        <v>26</v>
      </c>
      <c r="I18" s="13" t="s">
        <v>27</v>
      </c>
    </row>
    <row r="19" spans="1:9" x14ac:dyDescent="0.25">
      <c r="A19" s="15">
        <v>1</v>
      </c>
      <c r="B19" s="15">
        <v>2020</v>
      </c>
      <c r="C19" s="20">
        <v>100000</v>
      </c>
      <c r="D19" s="19">
        <v>0.2</v>
      </c>
      <c r="E19" s="20">
        <v>1000</v>
      </c>
      <c r="F19" s="20">
        <v>99000</v>
      </c>
      <c r="G19" s="20">
        <v>19800</v>
      </c>
      <c r="H19" s="20">
        <v>19800</v>
      </c>
      <c r="I19" s="20">
        <v>80200</v>
      </c>
    </row>
    <row r="20" spans="1:9" x14ac:dyDescent="0.25">
      <c r="A20" s="14">
        <v>2</v>
      </c>
      <c r="B20" s="15">
        <v>2021</v>
      </c>
      <c r="C20" s="20">
        <v>100000</v>
      </c>
      <c r="D20" s="19">
        <v>0.2</v>
      </c>
      <c r="E20" s="20">
        <v>1000</v>
      </c>
      <c r="F20" s="20">
        <v>99000</v>
      </c>
      <c r="G20" s="20">
        <v>19800</v>
      </c>
      <c r="H20" s="21">
        <v>39600</v>
      </c>
      <c r="I20" s="21">
        <v>60400</v>
      </c>
    </row>
    <row r="21" spans="1:9" x14ac:dyDescent="0.25">
      <c r="A21" s="14">
        <v>3</v>
      </c>
      <c r="B21" s="15">
        <v>2022</v>
      </c>
      <c r="C21" s="20">
        <v>100000</v>
      </c>
      <c r="D21" s="19">
        <v>0.2</v>
      </c>
      <c r="E21" s="20">
        <v>1000</v>
      </c>
      <c r="F21" s="20">
        <v>99000</v>
      </c>
      <c r="G21" s="20">
        <v>19800</v>
      </c>
      <c r="H21" s="21">
        <v>59400</v>
      </c>
      <c r="I21" s="21">
        <v>40600</v>
      </c>
    </row>
    <row r="22" spans="1:9" x14ac:dyDescent="0.25">
      <c r="A22" s="14">
        <v>4</v>
      </c>
      <c r="B22" s="15">
        <v>2023</v>
      </c>
      <c r="C22" s="20">
        <v>100000</v>
      </c>
      <c r="D22" s="19">
        <v>0.2</v>
      </c>
      <c r="E22" s="20">
        <v>1000</v>
      </c>
      <c r="F22" s="20">
        <v>99000</v>
      </c>
      <c r="G22" s="20">
        <v>19800</v>
      </c>
      <c r="H22" s="21">
        <v>79200</v>
      </c>
      <c r="I22" s="21">
        <v>20800</v>
      </c>
    </row>
    <row r="23" spans="1:9" x14ac:dyDescent="0.25">
      <c r="A23" s="14">
        <v>5</v>
      </c>
      <c r="B23" s="15">
        <v>2024</v>
      </c>
      <c r="C23" s="20">
        <v>100000</v>
      </c>
      <c r="D23" s="19">
        <v>0.2</v>
      </c>
      <c r="E23" s="20">
        <v>1000</v>
      </c>
      <c r="F23" s="20">
        <v>99000</v>
      </c>
      <c r="G23" s="20">
        <v>19800</v>
      </c>
      <c r="H23" s="21">
        <v>99000</v>
      </c>
      <c r="I23" s="21">
        <v>1000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4C5DC-74F4-4988-8DA0-0D93A39B07C1}">
  <dimension ref="A1:T66"/>
  <sheetViews>
    <sheetView topLeftCell="A9" workbookViewId="0">
      <selection activeCell="A31" sqref="A31:H31"/>
    </sheetView>
  </sheetViews>
  <sheetFormatPr defaultRowHeight="15" x14ac:dyDescent="0.25"/>
  <cols>
    <col min="2" max="2" width="16.42578125" customWidth="1"/>
    <col min="3" max="3" width="13.28515625" bestFit="1" customWidth="1"/>
    <col min="4" max="4" width="10.5703125" bestFit="1" customWidth="1"/>
    <col min="5" max="5" width="14.7109375" customWidth="1"/>
    <col min="6" max="6" width="13.7109375" customWidth="1"/>
    <col min="7" max="7" width="12.140625" customWidth="1"/>
    <col min="8" max="8" width="10.5703125" customWidth="1"/>
    <col min="9" max="9" width="14" customWidth="1"/>
    <col min="13" max="13" width="14.28515625" bestFit="1" customWidth="1"/>
    <col min="14" max="14" width="11.7109375" customWidth="1"/>
    <col min="15" max="15" width="11" customWidth="1"/>
    <col min="16" max="16" width="11.85546875" bestFit="1" customWidth="1"/>
    <col min="17" max="20" width="13.140625" bestFit="1" customWidth="1"/>
  </cols>
  <sheetData>
    <row r="1" spans="1:20" x14ac:dyDescent="0.25">
      <c r="A1" s="88" t="s">
        <v>41</v>
      </c>
    </row>
    <row r="2" spans="1:20" ht="60" customHeight="1" x14ac:dyDescent="0.25">
      <c r="A2" s="82" t="s">
        <v>42</v>
      </c>
      <c r="B2" s="82"/>
      <c r="C2" s="82"/>
      <c r="D2" s="82"/>
      <c r="E2" s="82"/>
      <c r="F2" s="82"/>
      <c r="G2" s="82"/>
      <c r="H2" s="82"/>
      <c r="I2" s="82"/>
      <c r="J2" s="82"/>
      <c r="K2" s="82"/>
      <c r="L2" s="82"/>
      <c r="M2" s="82"/>
      <c r="N2" s="82"/>
    </row>
    <row r="4" spans="1:20" ht="32.25" customHeight="1" x14ac:dyDescent="0.25">
      <c r="A4" s="89" t="s">
        <v>138</v>
      </c>
      <c r="B4" s="89"/>
      <c r="C4" s="89"/>
      <c r="D4" s="89"/>
      <c r="E4" s="89"/>
      <c r="F4" s="89"/>
      <c r="G4" s="89"/>
      <c r="H4" s="89"/>
      <c r="I4" s="89"/>
      <c r="J4" s="88" t="s">
        <v>68</v>
      </c>
    </row>
    <row r="5" spans="1:20" ht="15.75" thickBot="1" x14ac:dyDescent="0.3"/>
    <row r="6" spans="1:20" ht="16.5" thickBot="1" x14ac:dyDescent="0.3">
      <c r="K6" s="34">
        <v>1</v>
      </c>
      <c r="L6" s="34">
        <v>2</v>
      </c>
      <c r="M6" s="34">
        <v>3</v>
      </c>
      <c r="N6" s="34">
        <v>4</v>
      </c>
      <c r="O6" s="34">
        <v>4</v>
      </c>
      <c r="P6" s="34">
        <v>5</v>
      </c>
      <c r="Q6" s="34">
        <v>6</v>
      </c>
      <c r="R6" s="34">
        <v>7</v>
      </c>
      <c r="S6" s="34">
        <v>8</v>
      </c>
      <c r="T6" s="34">
        <v>9</v>
      </c>
    </row>
    <row r="7" spans="1:20" ht="16.5" thickBot="1" x14ac:dyDescent="0.3">
      <c r="K7" s="34" t="s">
        <v>13</v>
      </c>
      <c r="L7" s="35" t="s">
        <v>62</v>
      </c>
      <c r="M7" s="35" t="s">
        <v>63</v>
      </c>
      <c r="N7" s="35" t="s">
        <v>17</v>
      </c>
      <c r="O7" s="35" t="s">
        <v>17</v>
      </c>
      <c r="P7" s="35" t="s">
        <v>64</v>
      </c>
      <c r="Q7" s="35" t="s">
        <v>65</v>
      </c>
      <c r="R7" s="35" t="s">
        <v>23</v>
      </c>
      <c r="S7" s="35" t="s">
        <v>66</v>
      </c>
      <c r="T7" s="35" t="s">
        <v>67</v>
      </c>
    </row>
    <row r="8" spans="1:20" ht="16.5" thickBot="1" x14ac:dyDescent="0.3">
      <c r="A8" t="s">
        <v>43</v>
      </c>
      <c r="K8" s="36">
        <v>1</v>
      </c>
      <c r="L8" s="37">
        <v>2020</v>
      </c>
      <c r="M8" s="38">
        <v>100000</v>
      </c>
      <c r="N8" s="41" t="s">
        <v>69</v>
      </c>
      <c r="O8" s="39">
        <v>0.33333333333333331</v>
      </c>
      <c r="P8" s="38">
        <v>1000</v>
      </c>
      <c r="Q8" s="38">
        <v>99000</v>
      </c>
      <c r="R8" s="67">
        <v>33000</v>
      </c>
      <c r="S8" s="40">
        <v>33000</v>
      </c>
      <c r="T8" s="40">
        <v>67000</v>
      </c>
    </row>
    <row r="9" spans="1:20" ht="16.5" thickBot="1" x14ac:dyDescent="0.3">
      <c r="K9" s="36">
        <v>2</v>
      </c>
      <c r="L9" s="37">
        <v>2021</v>
      </c>
      <c r="M9" s="38">
        <v>100000</v>
      </c>
      <c r="N9" s="42" t="s">
        <v>70</v>
      </c>
      <c r="O9" s="39">
        <v>0.26666666666666666</v>
      </c>
      <c r="P9" s="38">
        <v>1000</v>
      </c>
      <c r="Q9" s="38">
        <v>99000</v>
      </c>
      <c r="R9" s="67">
        <v>26400</v>
      </c>
      <c r="S9" s="40">
        <v>59400</v>
      </c>
      <c r="T9" s="40">
        <v>40600</v>
      </c>
    </row>
    <row r="10" spans="1:20" ht="16.5" thickBot="1" x14ac:dyDescent="0.3">
      <c r="B10">
        <v>1</v>
      </c>
      <c r="K10" s="36">
        <v>3</v>
      </c>
      <c r="L10" s="37">
        <v>2022</v>
      </c>
      <c r="M10" s="38">
        <v>100000</v>
      </c>
      <c r="N10" s="42" t="s">
        <v>71</v>
      </c>
      <c r="O10" s="39">
        <v>0.2</v>
      </c>
      <c r="P10" s="38">
        <v>1000</v>
      </c>
      <c r="Q10" s="38">
        <v>99000</v>
      </c>
      <c r="R10" s="67">
        <v>19800</v>
      </c>
      <c r="S10" s="40">
        <v>79200</v>
      </c>
      <c r="T10" s="40">
        <v>20800</v>
      </c>
    </row>
    <row r="11" spans="1:20" ht="16.5" thickBot="1" x14ac:dyDescent="0.3">
      <c r="B11">
        <v>2</v>
      </c>
      <c r="K11" s="36">
        <v>4</v>
      </c>
      <c r="L11" s="37">
        <v>2023</v>
      </c>
      <c r="M11" s="38">
        <v>100000</v>
      </c>
      <c r="N11" s="42" t="s">
        <v>72</v>
      </c>
      <c r="O11" s="39">
        <v>0.13333333333333333</v>
      </c>
      <c r="P11" s="38">
        <v>1000</v>
      </c>
      <c r="Q11" s="38">
        <v>99000</v>
      </c>
      <c r="R11" s="67">
        <v>13200</v>
      </c>
      <c r="S11" s="40">
        <v>92400</v>
      </c>
      <c r="T11" s="40">
        <v>7600</v>
      </c>
    </row>
    <row r="12" spans="1:20" ht="16.5" thickBot="1" x14ac:dyDescent="0.3">
      <c r="B12">
        <v>3</v>
      </c>
      <c r="K12" s="36">
        <v>5</v>
      </c>
      <c r="L12" s="37">
        <v>2024</v>
      </c>
      <c r="M12" s="38">
        <v>100000</v>
      </c>
      <c r="N12" s="42" t="s">
        <v>73</v>
      </c>
      <c r="O12" s="39">
        <v>6.6666666666666666E-2</v>
      </c>
      <c r="P12" s="38">
        <v>1000</v>
      </c>
      <c r="Q12" s="38">
        <v>99000</v>
      </c>
      <c r="R12" s="67">
        <v>6600</v>
      </c>
      <c r="S12" s="40">
        <v>99000</v>
      </c>
      <c r="T12" s="40">
        <v>1000</v>
      </c>
    </row>
    <row r="13" spans="1:20" x14ac:dyDescent="0.25">
      <c r="B13">
        <v>4</v>
      </c>
    </row>
    <row r="14" spans="1:20" x14ac:dyDescent="0.25">
      <c r="B14">
        <v>5</v>
      </c>
    </row>
    <row r="15" spans="1:20" ht="38.25" x14ac:dyDescent="0.25">
      <c r="K15" s="10" t="s">
        <v>13</v>
      </c>
      <c r="L15" s="11" t="s">
        <v>14</v>
      </c>
      <c r="M15" s="11" t="s">
        <v>15</v>
      </c>
      <c r="N15" s="11" t="s">
        <v>16</v>
      </c>
      <c r="O15" s="11" t="s">
        <v>16</v>
      </c>
      <c r="P15" s="11" t="s">
        <v>19</v>
      </c>
      <c r="Q15" s="11" t="s">
        <v>21</v>
      </c>
      <c r="R15" s="11" t="s">
        <v>22</v>
      </c>
      <c r="S15" s="11" t="s">
        <v>25</v>
      </c>
      <c r="T15" s="11" t="s">
        <v>28</v>
      </c>
    </row>
    <row r="16" spans="1:20" ht="15.75" thickBot="1" x14ac:dyDescent="0.3">
      <c r="A16" t="s">
        <v>44</v>
      </c>
      <c r="B16">
        <v>15</v>
      </c>
      <c r="K16" s="12"/>
      <c r="L16" s="13"/>
      <c r="M16" s="13" t="s">
        <v>18</v>
      </c>
      <c r="N16" s="13" t="s">
        <v>17</v>
      </c>
      <c r="O16" s="13" t="s">
        <v>17</v>
      </c>
      <c r="P16" s="13" t="s">
        <v>20</v>
      </c>
      <c r="Q16" s="13" t="s">
        <v>24</v>
      </c>
      <c r="R16" s="13" t="s">
        <v>23</v>
      </c>
      <c r="S16" s="13" t="s">
        <v>26</v>
      </c>
      <c r="T16" s="13" t="s">
        <v>27</v>
      </c>
    </row>
    <row r="19" spans="1:12" x14ac:dyDescent="0.25">
      <c r="A19" t="s">
        <v>44</v>
      </c>
      <c r="B19" t="s">
        <v>45</v>
      </c>
      <c r="C19" t="s">
        <v>46</v>
      </c>
      <c r="D19" t="s">
        <v>47</v>
      </c>
      <c r="E19" t="s">
        <v>48</v>
      </c>
      <c r="F19" t="s">
        <v>49</v>
      </c>
    </row>
    <row r="20" spans="1:12" x14ac:dyDescent="0.25">
      <c r="A20" t="s">
        <v>44</v>
      </c>
      <c r="B20" t="s">
        <v>45</v>
      </c>
      <c r="C20" t="s">
        <v>50</v>
      </c>
    </row>
    <row r="21" spans="1:12" x14ac:dyDescent="0.25">
      <c r="A21" t="s">
        <v>44</v>
      </c>
      <c r="B21" t="s">
        <v>45</v>
      </c>
      <c r="C21" t="s">
        <v>51</v>
      </c>
      <c r="D21" t="s">
        <v>45</v>
      </c>
      <c r="E21" t="s">
        <v>52</v>
      </c>
      <c r="F21" t="s">
        <v>45</v>
      </c>
      <c r="G21">
        <v>15</v>
      </c>
    </row>
    <row r="26" spans="1:12" ht="54" customHeight="1" x14ac:dyDescent="0.25">
      <c r="A26" s="82" t="s">
        <v>53</v>
      </c>
      <c r="B26" s="82"/>
      <c r="C26" s="82"/>
      <c r="D26" s="82"/>
      <c r="E26" s="82"/>
      <c r="F26" s="82"/>
      <c r="G26" s="82"/>
      <c r="H26" s="82"/>
      <c r="I26" s="82"/>
      <c r="J26" s="82"/>
      <c r="K26" s="82"/>
      <c r="L26" s="82"/>
    </row>
    <row r="31" spans="1:12" x14ac:dyDescent="0.25">
      <c r="A31" s="90" t="s">
        <v>139</v>
      </c>
      <c r="B31" s="90"/>
      <c r="C31" s="90"/>
      <c r="D31" s="90"/>
      <c r="E31" s="90"/>
      <c r="F31" s="90"/>
      <c r="G31" s="90"/>
      <c r="H31" s="90"/>
    </row>
    <row r="34" spans="1:12" ht="37.5" customHeight="1" x14ac:dyDescent="0.25">
      <c r="B34" s="82" t="s">
        <v>54</v>
      </c>
      <c r="C34" s="82"/>
      <c r="D34" s="82"/>
      <c r="E34" s="82"/>
      <c r="F34" s="82"/>
      <c r="G34" s="82"/>
      <c r="H34" s="82"/>
      <c r="I34" s="82"/>
      <c r="J34" s="82"/>
      <c r="K34" s="82"/>
      <c r="L34" s="82"/>
    </row>
    <row r="36" spans="1:12" x14ac:dyDescent="0.25">
      <c r="A36" s="43" t="s">
        <v>17</v>
      </c>
      <c r="B36" s="43" t="s">
        <v>45</v>
      </c>
      <c r="C36" s="43">
        <v>1</v>
      </c>
      <c r="D36" s="43" t="s">
        <v>55</v>
      </c>
      <c r="E36" s="43" t="s">
        <v>56</v>
      </c>
    </row>
    <row r="38" spans="1:12" x14ac:dyDescent="0.25">
      <c r="A38" t="s">
        <v>17</v>
      </c>
      <c r="B38" t="s">
        <v>57</v>
      </c>
      <c r="C38" t="s">
        <v>45</v>
      </c>
      <c r="D38" t="s">
        <v>58</v>
      </c>
    </row>
    <row r="40" spans="1:12" x14ac:dyDescent="0.25">
      <c r="A40" t="s">
        <v>18</v>
      </c>
      <c r="B40" s="1">
        <v>100000</v>
      </c>
    </row>
    <row r="41" spans="1:12" x14ac:dyDescent="0.25">
      <c r="A41" t="s">
        <v>59</v>
      </c>
      <c r="B41" s="1">
        <v>1000</v>
      </c>
      <c r="C41" s="8" t="s">
        <v>17</v>
      </c>
      <c r="D41" t="s">
        <v>45</v>
      </c>
      <c r="E41" s="72">
        <v>0.60189282944650269</v>
      </c>
    </row>
    <row r="42" spans="1:12" x14ac:dyDescent="0.25">
      <c r="A42" t="s">
        <v>60</v>
      </c>
      <c r="B42">
        <v>5</v>
      </c>
    </row>
    <row r="44" spans="1:12" ht="15.75" thickBot="1" x14ac:dyDescent="0.3"/>
    <row r="45" spans="1:12" ht="16.5" thickBot="1" x14ac:dyDescent="0.3">
      <c r="A45" s="16">
        <v>1</v>
      </c>
      <c r="B45" s="17">
        <v>2</v>
      </c>
      <c r="C45" s="17">
        <v>3</v>
      </c>
      <c r="D45" s="17">
        <v>4</v>
      </c>
      <c r="E45" s="17">
        <v>5</v>
      </c>
      <c r="F45" s="17">
        <v>6</v>
      </c>
      <c r="G45" s="17">
        <v>7</v>
      </c>
      <c r="H45" s="17">
        <v>8</v>
      </c>
      <c r="I45" s="18">
        <v>9</v>
      </c>
    </row>
    <row r="46" spans="1:12" ht="38.25" x14ac:dyDescent="0.25">
      <c r="A46" s="10" t="s">
        <v>13</v>
      </c>
      <c r="B46" s="11" t="s">
        <v>61</v>
      </c>
      <c r="C46" s="11" t="s">
        <v>15</v>
      </c>
      <c r="D46" s="11" t="s">
        <v>16</v>
      </c>
      <c r="E46" s="11" t="s">
        <v>19</v>
      </c>
      <c r="F46" s="11" t="s">
        <v>21</v>
      </c>
      <c r="G46" s="68" t="s">
        <v>22</v>
      </c>
      <c r="H46" s="11" t="s">
        <v>25</v>
      </c>
      <c r="I46" s="11" t="s">
        <v>28</v>
      </c>
    </row>
    <row r="47" spans="1:12" x14ac:dyDescent="0.25">
      <c r="A47" s="23"/>
      <c r="B47" s="24"/>
      <c r="C47" s="24" t="s">
        <v>18</v>
      </c>
      <c r="D47" s="24" t="s">
        <v>17</v>
      </c>
      <c r="E47" s="24" t="s">
        <v>20</v>
      </c>
      <c r="F47" s="24" t="s">
        <v>24</v>
      </c>
      <c r="G47" s="69" t="s">
        <v>23</v>
      </c>
      <c r="H47" s="24" t="s">
        <v>26</v>
      </c>
      <c r="I47" s="24" t="s">
        <v>27</v>
      </c>
    </row>
    <row r="48" spans="1:12" x14ac:dyDescent="0.25">
      <c r="A48" s="25">
        <v>0</v>
      </c>
      <c r="B48" s="26">
        <v>0</v>
      </c>
      <c r="C48" s="27">
        <v>100000</v>
      </c>
      <c r="D48" s="28">
        <v>0</v>
      </c>
      <c r="E48" s="30">
        <v>0</v>
      </c>
      <c r="F48" s="30">
        <v>0</v>
      </c>
      <c r="G48" s="70">
        <v>0</v>
      </c>
      <c r="H48" s="30">
        <v>0</v>
      </c>
      <c r="I48" s="30">
        <v>35000</v>
      </c>
    </row>
    <row r="49" spans="1:9" x14ac:dyDescent="0.25">
      <c r="A49" s="25">
        <v>1</v>
      </c>
      <c r="B49" s="26">
        <v>1</v>
      </c>
      <c r="C49" s="27">
        <v>100000</v>
      </c>
      <c r="D49" s="73">
        <v>0.60189282944650269</v>
      </c>
      <c r="E49" s="27">
        <v>1000</v>
      </c>
      <c r="F49" s="27">
        <v>99000</v>
      </c>
      <c r="G49" s="71">
        <v>60189.282944650266</v>
      </c>
      <c r="H49" s="27">
        <v>60189.282944650266</v>
      </c>
      <c r="I49" s="27">
        <v>39810.717055349734</v>
      </c>
    </row>
    <row r="50" spans="1:9" x14ac:dyDescent="0.25">
      <c r="A50" s="25">
        <v>2</v>
      </c>
      <c r="B50" s="26">
        <v>1</v>
      </c>
      <c r="C50" s="27">
        <v>100000</v>
      </c>
      <c r="D50" s="73">
        <v>0.60189282944650269</v>
      </c>
      <c r="E50" s="27">
        <v>1000</v>
      </c>
      <c r="F50" s="27">
        <v>99000</v>
      </c>
      <c r="G50" s="71">
        <v>23961.785130738594</v>
      </c>
      <c r="H50" s="27">
        <v>84151.068075388859</v>
      </c>
      <c r="I50" s="27">
        <v>15848.931924611141</v>
      </c>
    </row>
    <row r="51" spans="1:9" x14ac:dyDescent="0.25">
      <c r="A51" s="25">
        <v>3</v>
      </c>
      <c r="B51" s="26">
        <v>1</v>
      </c>
      <c r="C51" s="27">
        <v>100000</v>
      </c>
      <c r="D51" s="73">
        <v>0.60189282944650269</v>
      </c>
      <c r="E51" s="27">
        <v>1000</v>
      </c>
      <c r="F51" s="27">
        <v>99000</v>
      </c>
      <c r="G51" s="71">
        <v>9539.3584798092052</v>
      </c>
      <c r="H51" s="27">
        <v>93690.426555198064</v>
      </c>
      <c r="I51" s="27">
        <v>6309.5734448019357</v>
      </c>
    </row>
    <row r="52" spans="1:9" x14ac:dyDescent="0.25">
      <c r="A52" s="25">
        <v>4</v>
      </c>
      <c r="B52" s="26">
        <v>1</v>
      </c>
      <c r="C52" s="27">
        <v>100000</v>
      </c>
      <c r="D52" s="73">
        <v>0.60189282944650269</v>
      </c>
      <c r="E52" s="27">
        <v>1000</v>
      </c>
      <c r="F52" s="27">
        <v>99000</v>
      </c>
      <c r="G52" s="71">
        <v>3797.6870132923541</v>
      </c>
      <c r="H52" s="27">
        <v>97488.113568490415</v>
      </c>
      <c r="I52" s="27">
        <v>2511.8864315095852</v>
      </c>
    </row>
    <row r="53" spans="1:9" x14ac:dyDescent="0.25">
      <c r="A53" s="25">
        <v>5</v>
      </c>
      <c r="B53" s="26">
        <v>1</v>
      </c>
      <c r="C53" s="27">
        <v>100000</v>
      </c>
      <c r="D53" s="73">
        <v>0.60189282944650269</v>
      </c>
      <c r="E53" s="27">
        <v>1000</v>
      </c>
      <c r="F53" s="27">
        <v>99000</v>
      </c>
      <c r="G53" s="71">
        <v>1511.886431509583</v>
      </c>
      <c r="H53" s="27">
        <v>99000</v>
      </c>
      <c r="I53" s="27">
        <v>1000</v>
      </c>
    </row>
    <row r="54" spans="1:9" x14ac:dyDescent="0.25">
      <c r="A54" s="25"/>
      <c r="B54" s="26"/>
      <c r="C54" s="27"/>
      <c r="D54" s="29"/>
      <c r="E54" s="27"/>
      <c r="F54" s="27"/>
      <c r="G54" s="27"/>
      <c r="H54" s="27"/>
      <c r="I54" s="30"/>
    </row>
    <row r="55" spans="1:9" x14ac:dyDescent="0.25">
      <c r="A55" s="25"/>
      <c r="B55" s="26"/>
      <c r="C55" s="27"/>
      <c r="D55" s="29"/>
      <c r="E55" s="27"/>
      <c r="F55" s="27"/>
      <c r="G55" s="27"/>
      <c r="H55" s="27"/>
      <c r="I55" s="27"/>
    </row>
    <row r="56" spans="1:9" x14ac:dyDescent="0.25">
      <c r="A56" s="25"/>
      <c r="B56" s="26"/>
      <c r="C56" s="27"/>
      <c r="D56" s="29"/>
      <c r="E56" s="27"/>
      <c r="F56" s="27"/>
      <c r="G56" s="27"/>
      <c r="H56" s="27"/>
      <c r="I56" s="27"/>
    </row>
    <row r="57" spans="1:9" x14ac:dyDescent="0.25">
      <c r="A57" s="25"/>
      <c r="B57" s="26"/>
      <c r="C57" s="27"/>
      <c r="D57" s="29"/>
      <c r="E57" s="27"/>
      <c r="F57" s="27"/>
      <c r="G57" s="27"/>
      <c r="H57" s="27"/>
      <c r="I57" s="27"/>
    </row>
    <row r="58" spans="1:9" x14ac:dyDescent="0.25">
      <c r="A58" s="25"/>
      <c r="B58" s="26"/>
      <c r="C58" s="27"/>
      <c r="D58" s="29"/>
      <c r="E58" s="27"/>
      <c r="F58" s="27"/>
      <c r="G58" s="27"/>
      <c r="H58" s="27"/>
      <c r="I58" s="27"/>
    </row>
    <row r="59" spans="1:9" x14ac:dyDescent="0.25">
      <c r="A59" s="25"/>
      <c r="B59" s="26"/>
      <c r="C59" s="27"/>
      <c r="D59" s="29"/>
      <c r="E59" s="27"/>
      <c r="F59" s="27"/>
      <c r="G59" s="27"/>
      <c r="H59" s="27"/>
      <c r="I59" s="27"/>
    </row>
    <row r="60" spans="1:9" x14ac:dyDescent="0.25">
      <c r="A60" s="25"/>
      <c r="B60" s="26"/>
      <c r="C60" s="27"/>
      <c r="D60" s="29"/>
      <c r="E60" s="27"/>
      <c r="F60" s="27"/>
      <c r="G60" s="27"/>
      <c r="H60" s="27"/>
      <c r="I60" s="27"/>
    </row>
    <row r="64" spans="1:9" ht="33.75" customHeight="1" x14ac:dyDescent="0.25"/>
    <row r="65" ht="87.75" customHeight="1" x14ac:dyDescent="0.25"/>
    <row r="66" ht="72.75" customHeight="1" x14ac:dyDescent="0.25"/>
  </sheetData>
  <mergeCells count="5">
    <mergeCell ref="A2:N2"/>
    <mergeCell ref="A4:I4"/>
    <mergeCell ref="A26:L26"/>
    <mergeCell ref="A31:H31"/>
    <mergeCell ref="B34:L3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F88534-FEF8-454B-A20E-89C4269BAA30}">
  <dimension ref="B2:Q16"/>
  <sheetViews>
    <sheetView zoomScale="80" zoomScaleNormal="80" workbookViewId="0">
      <selection activeCell="H9" sqref="H9"/>
    </sheetView>
  </sheetViews>
  <sheetFormatPr defaultRowHeight="15" x14ac:dyDescent="0.25"/>
  <cols>
    <col min="2" max="2" width="13.85546875" bestFit="1" customWidth="1"/>
    <col min="3" max="3" width="13.7109375" bestFit="1" customWidth="1"/>
    <col min="4" max="4" width="13.140625" bestFit="1" customWidth="1"/>
    <col min="5" max="5" width="16.5703125" bestFit="1" customWidth="1"/>
    <col min="10" max="10" width="7.140625" customWidth="1"/>
    <col min="11" max="11" width="35.7109375" customWidth="1"/>
    <col min="12" max="12" width="12.28515625" style="81" bestFit="1" customWidth="1"/>
    <col min="13" max="13" width="13.85546875" bestFit="1" customWidth="1"/>
    <col min="14" max="14" width="13.140625" customWidth="1"/>
    <col min="15" max="15" width="13.140625" bestFit="1" customWidth="1"/>
    <col min="16" max="16" width="12.85546875" bestFit="1" customWidth="1"/>
    <col min="17" max="17" width="14.5703125" customWidth="1"/>
  </cols>
  <sheetData>
    <row r="2" spans="2:17" x14ac:dyDescent="0.25">
      <c r="B2" s="90" t="s">
        <v>142</v>
      </c>
      <c r="C2" s="90"/>
      <c r="D2" s="90"/>
      <c r="E2" s="90"/>
      <c r="F2" s="90"/>
      <c r="G2" s="90"/>
      <c r="H2" s="90"/>
      <c r="I2" s="90"/>
    </row>
    <row r="3" spans="2:17" ht="82.5" customHeight="1" x14ac:dyDescent="0.25">
      <c r="B3" s="82" t="s">
        <v>74</v>
      </c>
      <c r="C3" s="82"/>
      <c r="D3" s="82"/>
      <c r="E3" s="82"/>
      <c r="F3" s="82"/>
      <c r="G3" s="82"/>
      <c r="H3" s="82"/>
      <c r="I3" s="82"/>
    </row>
    <row r="4" spans="2:17" ht="74.25" customHeight="1" x14ac:dyDescent="0.25">
      <c r="B4" s="82" t="s">
        <v>134</v>
      </c>
      <c r="C4" s="82"/>
      <c r="D4" s="82"/>
      <c r="E4" s="82"/>
      <c r="F4" s="82"/>
      <c r="G4" s="82"/>
      <c r="H4" s="82"/>
      <c r="I4" s="82"/>
    </row>
    <row r="5" spans="2:17" ht="15.75" thickBot="1" x14ac:dyDescent="0.3"/>
    <row r="6" spans="2:17" ht="15.75" x14ac:dyDescent="0.25">
      <c r="B6" s="84" t="s">
        <v>75</v>
      </c>
      <c r="C6" s="44" t="s">
        <v>76</v>
      </c>
      <c r="D6" s="44" t="s">
        <v>77</v>
      </c>
      <c r="E6" s="44" t="s">
        <v>78</v>
      </c>
    </row>
    <row r="7" spans="2:17" ht="15.75" x14ac:dyDescent="0.25">
      <c r="B7" s="85"/>
      <c r="C7" s="45" t="s">
        <v>79</v>
      </c>
      <c r="D7" s="45" t="s">
        <v>80</v>
      </c>
      <c r="E7" s="45" t="s">
        <v>81</v>
      </c>
    </row>
    <row r="8" spans="2:17" ht="15.75" x14ac:dyDescent="0.25">
      <c r="B8" s="85"/>
      <c r="C8" s="45" t="s">
        <v>82</v>
      </c>
      <c r="D8" s="45" t="s">
        <v>83</v>
      </c>
      <c r="E8" s="45" t="s">
        <v>84</v>
      </c>
    </row>
    <row r="9" spans="2:17" ht="39" thickBot="1" x14ac:dyDescent="0.3">
      <c r="B9" s="86"/>
      <c r="C9" s="46"/>
      <c r="D9" s="47"/>
      <c r="E9" s="47"/>
      <c r="J9" s="83" t="s">
        <v>86</v>
      </c>
      <c r="K9" s="83" t="s">
        <v>87</v>
      </c>
      <c r="L9" s="14" t="s">
        <v>16</v>
      </c>
      <c r="M9" s="14"/>
      <c r="N9" s="14" t="s">
        <v>21</v>
      </c>
      <c r="O9" s="14" t="s">
        <v>22</v>
      </c>
      <c r="P9" s="14" t="s">
        <v>25</v>
      </c>
      <c r="Q9" s="14" t="s">
        <v>28</v>
      </c>
    </row>
    <row r="10" spans="2:17" ht="16.5" thickBot="1" x14ac:dyDescent="0.3">
      <c r="B10" s="107">
        <v>1</v>
      </c>
      <c r="C10" s="48">
        <v>19800</v>
      </c>
      <c r="D10" s="48">
        <v>18333.333333333332</v>
      </c>
      <c r="E10" s="49">
        <v>0.23190412459892279</v>
      </c>
      <c r="J10" s="83"/>
      <c r="K10" s="83"/>
      <c r="L10" s="14" t="s">
        <v>17</v>
      </c>
      <c r="M10" s="14" t="s">
        <v>128</v>
      </c>
      <c r="N10" s="14" t="s">
        <v>24</v>
      </c>
      <c r="O10" s="14" t="s">
        <v>23</v>
      </c>
      <c r="P10" s="14" t="s">
        <v>26</v>
      </c>
      <c r="Q10" s="14" t="s">
        <v>27</v>
      </c>
    </row>
    <row r="11" spans="2:17" ht="16.5" thickBot="1" x14ac:dyDescent="0.3">
      <c r="B11" s="107">
        <v>2</v>
      </c>
      <c r="C11" s="48">
        <v>19800</v>
      </c>
      <c r="D11" s="48">
        <v>16975.308641975305</v>
      </c>
      <c r="E11" s="49">
        <v>0.21472604129529885</v>
      </c>
      <c r="J11" s="83"/>
      <c r="K11" s="83"/>
      <c r="L11" s="26"/>
      <c r="M11" s="25"/>
      <c r="N11" s="25"/>
      <c r="O11" s="25"/>
      <c r="P11" s="25"/>
      <c r="Q11" s="25"/>
    </row>
    <row r="12" spans="2:17" ht="16.5" thickBot="1" x14ac:dyDescent="0.3">
      <c r="B12" s="107">
        <v>3</v>
      </c>
      <c r="C12" s="48">
        <v>19800</v>
      </c>
      <c r="D12" s="48">
        <v>15717.878372199359</v>
      </c>
      <c r="E12" s="49">
        <v>0.19882040860675823</v>
      </c>
      <c r="J12" s="75">
        <v>1</v>
      </c>
      <c r="K12" s="75" t="s">
        <v>129</v>
      </c>
      <c r="L12" s="91">
        <v>0.23190412459892279</v>
      </c>
      <c r="M12" s="30">
        <v>100000</v>
      </c>
      <c r="N12" s="30">
        <v>99000</v>
      </c>
      <c r="O12" s="30">
        <v>22958.508335293358</v>
      </c>
      <c r="P12" s="30">
        <v>22958.508335293358</v>
      </c>
      <c r="Q12" s="30">
        <v>77041.491664706642</v>
      </c>
    </row>
    <row r="13" spans="2:17" ht="16.5" thickBot="1" x14ac:dyDescent="0.3">
      <c r="B13" s="107">
        <v>4</v>
      </c>
      <c r="C13" s="48">
        <v>19800</v>
      </c>
      <c r="D13" s="48">
        <v>14553.591085369775</v>
      </c>
      <c r="E13" s="49">
        <v>0.18409297093218352</v>
      </c>
      <c r="J13" s="75">
        <v>2</v>
      </c>
      <c r="K13" s="75" t="s">
        <v>130</v>
      </c>
      <c r="L13" s="91">
        <v>0.21472604129529885</v>
      </c>
      <c r="M13" s="30">
        <v>100000</v>
      </c>
      <c r="N13" s="30">
        <v>99000</v>
      </c>
      <c r="O13" s="30">
        <v>21257.878088234585</v>
      </c>
      <c r="P13" s="30">
        <v>44216.386423527947</v>
      </c>
      <c r="Q13" s="30">
        <v>55783.613576472053</v>
      </c>
    </row>
    <row r="14" spans="2:17" ht="16.5" thickBot="1" x14ac:dyDescent="0.3">
      <c r="B14" s="107">
        <v>5</v>
      </c>
      <c r="C14" s="48">
        <v>19800</v>
      </c>
      <c r="D14" s="48">
        <v>13475.547301268309</v>
      </c>
      <c r="E14" s="49">
        <v>0.17045645456683658</v>
      </c>
      <c r="J14" s="75">
        <v>3</v>
      </c>
      <c r="K14" s="75" t="s">
        <v>131</v>
      </c>
      <c r="L14" s="91">
        <v>0.19882040860675823</v>
      </c>
      <c r="M14" s="30">
        <v>100000</v>
      </c>
      <c r="N14" s="30">
        <v>99000</v>
      </c>
      <c r="O14" s="30">
        <v>19683.220452069065</v>
      </c>
      <c r="P14" s="30">
        <v>63899.606875597012</v>
      </c>
      <c r="Q14" s="30">
        <v>36100.393124402988</v>
      </c>
    </row>
    <row r="15" spans="2:17" ht="16.5" thickBot="1" x14ac:dyDescent="0.3">
      <c r="B15" s="107" t="s">
        <v>85</v>
      </c>
      <c r="C15" s="48">
        <v>99000</v>
      </c>
      <c r="D15" s="48">
        <v>79055.658734146084</v>
      </c>
      <c r="E15" s="50">
        <v>1</v>
      </c>
      <c r="J15" s="75">
        <v>4</v>
      </c>
      <c r="K15" s="75" t="s">
        <v>132</v>
      </c>
      <c r="L15" s="91">
        <v>0.18409297093218352</v>
      </c>
      <c r="M15" s="30">
        <v>100000</v>
      </c>
      <c r="N15" s="30">
        <v>99000</v>
      </c>
      <c r="O15" s="30">
        <v>18225.20412228617</v>
      </c>
      <c r="P15" s="30">
        <v>82124.810997883178</v>
      </c>
      <c r="Q15" s="30">
        <v>17875.189002116822</v>
      </c>
    </row>
    <row r="16" spans="2:17" ht="15.75" x14ac:dyDescent="0.25">
      <c r="J16" s="75">
        <v>5</v>
      </c>
      <c r="K16" s="75" t="s">
        <v>133</v>
      </c>
      <c r="L16" s="91">
        <v>0.17045645456683658</v>
      </c>
      <c r="M16" s="30">
        <v>100000</v>
      </c>
      <c r="N16" s="30">
        <v>99000</v>
      </c>
      <c r="O16" s="30">
        <v>16875.189002116822</v>
      </c>
      <c r="P16" s="30">
        <v>99000</v>
      </c>
      <c r="Q16" s="30">
        <v>1000</v>
      </c>
    </row>
  </sheetData>
  <mergeCells count="6">
    <mergeCell ref="K9:K11"/>
    <mergeCell ref="B2:I2"/>
    <mergeCell ref="B3:I3"/>
    <mergeCell ref="B4:I4"/>
    <mergeCell ref="B6:B9"/>
    <mergeCell ref="J9:J11"/>
  </mergeCells>
  <phoneticPr fontId="2" type="noConversion"/>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BA701-1CE0-443B-8F32-4B1E2EE5A5DF}">
  <dimension ref="B2:O26"/>
  <sheetViews>
    <sheetView workbookViewId="0">
      <selection activeCell="K16" sqref="K16"/>
    </sheetView>
  </sheetViews>
  <sheetFormatPr defaultRowHeight="15" x14ac:dyDescent="0.25"/>
  <cols>
    <col min="3" max="3" width="12" bestFit="1" customWidth="1"/>
    <col min="4" max="4" width="13.140625" bestFit="1" customWidth="1"/>
    <col min="5" max="5" width="17" customWidth="1"/>
    <col min="6" max="6" width="11" bestFit="1" customWidth="1"/>
    <col min="7" max="7" width="13.5703125" customWidth="1"/>
    <col min="8" max="8" width="13.140625" customWidth="1"/>
    <col min="9" max="9" width="12" bestFit="1" customWidth="1"/>
    <col min="10" max="10" width="12.140625" customWidth="1"/>
    <col min="11" max="11" width="26.140625" bestFit="1" customWidth="1"/>
    <col min="12" max="12" width="2.140625" bestFit="1" customWidth="1"/>
    <col min="13" max="13" width="17.85546875" bestFit="1" customWidth="1"/>
    <col min="14" max="14" width="1.7109375" bestFit="1" customWidth="1"/>
    <col min="15" max="15" width="26.140625" bestFit="1" customWidth="1"/>
  </cols>
  <sheetData>
    <row r="2" spans="2:15" x14ac:dyDescent="0.25">
      <c r="B2" t="s">
        <v>89</v>
      </c>
    </row>
    <row r="4" spans="2:15" ht="36" customHeight="1" x14ac:dyDescent="0.25">
      <c r="B4" t="s">
        <v>88</v>
      </c>
    </row>
    <row r="6" spans="2:15" x14ac:dyDescent="0.25">
      <c r="G6" s="97">
        <f>((1+F13)^E14)-1</f>
        <v>0.61051000000000055</v>
      </c>
      <c r="H6" s="93" t="s">
        <v>45</v>
      </c>
      <c r="I6" s="94">
        <f>E9</f>
        <v>3.7907867694084505</v>
      </c>
      <c r="K6" s="103" t="str">
        <f>O9</f>
        <v xml:space="preserve"> Τόκος Αναπόσβεστης αξίας</v>
      </c>
      <c r="L6" s="104" t="s">
        <v>45</v>
      </c>
      <c r="M6" s="103" t="str">
        <f>F12</f>
        <v xml:space="preserve"> Επιτόκιο </v>
      </c>
      <c r="N6" s="103" t="s">
        <v>105</v>
      </c>
      <c r="O6" s="103" t="str">
        <f>J17</f>
        <v xml:space="preserve"> Αναπόσβεστη αξία </v>
      </c>
    </row>
    <row r="7" spans="2:15" x14ac:dyDescent="0.25">
      <c r="G7" s="96">
        <f>F13*(1+F13)^E14</f>
        <v>0.16105100000000006</v>
      </c>
      <c r="H7" s="95"/>
      <c r="I7" s="94"/>
      <c r="K7" s="105">
        <v>4</v>
      </c>
      <c r="L7" s="106" t="s">
        <v>45</v>
      </c>
      <c r="M7" s="105" t="str">
        <f>F12</f>
        <v xml:space="preserve"> Επιτόκιο </v>
      </c>
      <c r="N7" s="105" t="s">
        <v>105</v>
      </c>
      <c r="O7" s="105">
        <f>J16</f>
        <v>9</v>
      </c>
    </row>
    <row r="8" spans="2:15" x14ac:dyDescent="0.25">
      <c r="K8" s="103"/>
      <c r="L8" s="103"/>
      <c r="M8" s="103"/>
      <c r="N8" s="103"/>
      <c r="O8" s="103"/>
    </row>
    <row r="9" spans="2:15" x14ac:dyDescent="0.25">
      <c r="B9" t="s">
        <v>140</v>
      </c>
      <c r="C9" s="33">
        <f>G18</f>
        <v>99000</v>
      </c>
      <c r="D9" s="32" t="s">
        <v>141</v>
      </c>
      <c r="E9" s="92">
        <f>G6/G7</f>
        <v>3.7907867694084505</v>
      </c>
      <c r="F9" s="32" t="s">
        <v>45</v>
      </c>
      <c r="G9" s="33">
        <f>G18/E9</f>
        <v>26115.950598679778</v>
      </c>
      <c r="K9" s="103" t="str">
        <f>H17</f>
        <v xml:space="preserve"> Αποσβέσεις </v>
      </c>
      <c r="L9" s="104" t="s">
        <v>45</v>
      </c>
      <c r="M9" s="103" t="str">
        <f>G13</f>
        <v>Δόση ή τοκοχρεωλ.</v>
      </c>
      <c r="N9" s="104" t="s">
        <v>55</v>
      </c>
      <c r="O9" s="103" t="str">
        <f>E17</f>
        <v xml:space="preserve"> Τόκος Αναπόσβεστης αξίας</v>
      </c>
    </row>
    <row r="10" spans="2:15" x14ac:dyDescent="0.25">
      <c r="K10" s="105">
        <v>7</v>
      </c>
      <c r="L10" s="106" t="s">
        <v>45</v>
      </c>
      <c r="M10" s="105">
        <v>10</v>
      </c>
      <c r="N10" s="106" t="s">
        <v>55</v>
      </c>
      <c r="O10" s="105">
        <v>4</v>
      </c>
    </row>
    <row r="11" spans="2:15" ht="15.75" thickBot="1" x14ac:dyDescent="0.3"/>
    <row r="12" spans="2:15" ht="15.75" thickBot="1" x14ac:dyDescent="0.3">
      <c r="B12" s="51"/>
      <c r="C12" s="51"/>
      <c r="D12" s="52" t="s">
        <v>90</v>
      </c>
      <c r="E12" s="53">
        <v>100000</v>
      </c>
      <c r="F12" s="54" t="s">
        <v>91</v>
      </c>
      <c r="H12" s="31" t="s">
        <v>104</v>
      </c>
    </row>
    <row r="13" spans="2:15" ht="30.75" thickBot="1" x14ac:dyDescent="0.3">
      <c r="B13" s="51"/>
      <c r="C13" s="51"/>
      <c r="D13" s="55" t="s">
        <v>92</v>
      </c>
      <c r="E13" s="56">
        <v>1000</v>
      </c>
      <c r="F13" s="57">
        <v>0.1</v>
      </c>
      <c r="G13" s="102" t="s">
        <v>103</v>
      </c>
      <c r="H13" s="101">
        <f>PMT(F13,E14,G19)</f>
        <v>-26115.950598679796</v>
      </c>
    </row>
    <row r="14" spans="2:15" ht="15.75" thickBot="1" x14ac:dyDescent="0.3">
      <c r="B14" s="51"/>
      <c r="C14" s="51"/>
      <c r="D14" s="58" t="s">
        <v>93</v>
      </c>
      <c r="E14" s="59">
        <v>5</v>
      </c>
      <c r="F14" s="51"/>
      <c r="G14" s="2">
        <v>10</v>
      </c>
    </row>
    <row r="15" spans="2:15" ht="15.75" thickBot="1" x14ac:dyDescent="0.3">
      <c r="B15" s="51"/>
      <c r="C15" s="51"/>
      <c r="D15" s="60"/>
      <c r="E15" s="63"/>
      <c r="F15" s="51"/>
    </row>
    <row r="16" spans="2:15" ht="15.75" thickBot="1" x14ac:dyDescent="0.3">
      <c r="B16" s="61">
        <v>1</v>
      </c>
      <c r="C16" s="61">
        <v>2</v>
      </c>
      <c r="D16" s="62">
        <v>3</v>
      </c>
      <c r="E16" s="61">
        <v>4</v>
      </c>
      <c r="F16" s="61">
        <v>5</v>
      </c>
      <c r="G16" s="62">
        <v>6</v>
      </c>
      <c r="H16" s="61">
        <v>7</v>
      </c>
      <c r="I16" s="61">
        <v>8</v>
      </c>
      <c r="J16" s="62">
        <v>9</v>
      </c>
    </row>
    <row r="17" spans="2:10" ht="36" x14ac:dyDescent="0.25">
      <c r="B17" s="76" t="s">
        <v>94</v>
      </c>
      <c r="C17" s="98" t="s">
        <v>95</v>
      </c>
      <c r="D17" s="99" t="s">
        <v>96</v>
      </c>
      <c r="E17" s="98" t="s">
        <v>97</v>
      </c>
      <c r="F17" s="98" t="s">
        <v>98</v>
      </c>
      <c r="G17" s="98" t="s">
        <v>99</v>
      </c>
      <c r="H17" s="100" t="s">
        <v>100</v>
      </c>
      <c r="I17" s="98" t="s">
        <v>101</v>
      </c>
      <c r="J17" s="98" t="s">
        <v>102</v>
      </c>
    </row>
    <row r="18" spans="2:10" x14ac:dyDescent="0.25">
      <c r="B18" s="77">
        <v>0</v>
      </c>
      <c r="C18" s="77">
        <v>0</v>
      </c>
      <c r="D18" s="30">
        <v>100000</v>
      </c>
      <c r="E18" s="77"/>
      <c r="F18" s="30">
        <v>1000</v>
      </c>
      <c r="G18" s="30">
        <v>99000</v>
      </c>
      <c r="H18" s="79">
        <v>0</v>
      </c>
      <c r="I18" s="80"/>
      <c r="J18" s="78">
        <v>99000</v>
      </c>
    </row>
    <row r="19" spans="2:10" x14ac:dyDescent="0.25">
      <c r="B19" s="25">
        <v>1</v>
      </c>
      <c r="C19" s="25">
        <v>1</v>
      </c>
      <c r="D19" s="30">
        <v>100000</v>
      </c>
      <c r="E19" s="30">
        <v>9900</v>
      </c>
      <c r="F19" s="30">
        <v>1000</v>
      </c>
      <c r="G19" s="30">
        <v>99000</v>
      </c>
      <c r="H19" s="79">
        <v>16215.950598679796</v>
      </c>
      <c r="I19" s="80">
        <v>16215.950598679796</v>
      </c>
      <c r="J19" s="78">
        <v>82784.049401320197</v>
      </c>
    </row>
    <row r="20" spans="2:10" x14ac:dyDescent="0.25">
      <c r="B20" s="25">
        <v>2</v>
      </c>
      <c r="C20" s="25">
        <v>1</v>
      </c>
      <c r="D20" s="30">
        <v>100000</v>
      </c>
      <c r="E20" s="30">
        <v>8278.4049401320208</v>
      </c>
      <c r="F20" s="30">
        <v>1000</v>
      </c>
      <c r="G20" s="30">
        <v>99000</v>
      </c>
      <c r="H20" s="79">
        <v>17837.545658547773</v>
      </c>
      <c r="I20" s="80">
        <v>34053.496257227569</v>
      </c>
      <c r="J20" s="78">
        <v>64946.503742772431</v>
      </c>
    </row>
    <row r="21" spans="2:10" x14ac:dyDescent="0.25">
      <c r="B21" s="25">
        <v>3</v>
      </c>
      <c r="C21" s="25">
        <v>1</v>
      </c>
      <c r="D21" s="30">
        <v>100000</v>
      </c>
      <c r="E21" s="30">
        <v>6494.6503742772438</v>
      </c>
      <c r="F21" s="30">
        <v>1000</v>
      </c>
      <c r="G21" s="30">
        <v>99000</v>
      </c>
      <c r="H21" s="79">
        <v>19621.300224402552</v>
      </c>
      <c r="I21" s="80">
        <v>53674.796481630125</v>
      </c>
      <c r="J21" s="78">
        <v>45325.203518369875</v>
      </c>
    </row>
    <row r="22" spans="2:10" x14ac:dyDescent="0.25">
      <c r="B22" s="25">
        <v>4</v>
      </c>
      <c r="C22" s="25">
        <v>1</v>
      </c>
      <c r="D22" s="30">
        <v>100000</v>
      </c>
      <c r="E22" s="30">
        <v>4532.5203518369881</v>
      </c>
      <c r="F22" s="30">
        <v>1000</v>
      </c>
      <c r="G22" s="30">
        <v>99000</v>
      </c>
      <c r="H22" s="79">
        <v>21583.430246842807</v>
      </c>
      <c r="I22" s="80">
        <v>75258.226728472931</v>
      </c>
      <c r="J22" s="78">
        <v>23741.773271527069</v>
      </c>
    </row>
    <row r="23" spans="2:10" x14ac:dyDescent="0.25">
      <c r="B23" s="25">
        <v>5</v>
      </c>
      <c r="C23" s="25">
        <v>1</v>
      </c>
      <c r="D23" s="30">
        <v>100000</v>
      </c>
      <c r="E23" s="30">
        <v>2374.1773271527068</v>
      </c>
      <c r="F23" s="30">
        <v>1000</v>
      </c>
      <c r="G23" s="30">
        <v>99000</v>
      </c>
      <c r="H23" s="79">
        <v>23741.77327152709</v>
      </c>
      <c r="I23" s="80">
        <v>99000.000000000029</v>
      </c>
      <c r="J23" s="78">
        <v>0</v>
      </c>
    </row>
    <row r="24" spans="2:10" x14ac:dyDescent="0.25">
      <c r="D24" s="7"/>
      <c r="E24" s="7"/>
      <c r="F24" s="7"/>
      <c r="G24" s="7"/>
      <c r="J24" s="64"/>
    </row>
    <row r="25" spans="2:10" x14ac:dyDescent="0.25">
      <c r="D25" s="7"/>
      <c r="E25" s="7"/>
      <c r="F25" s="7"/>
      <c r="G25" s="7"/>
      <c r="J25" s="64"/>
    </row>
    <row r="26" spans="2:10" x14ac:dyDescent="0.25">
      <c r="D26" s="7"/>
      <c r="E26" s="7"/>
      <c r="F26" s="7"/>
      <c r="G26" s="7"/>
      <c r="J26" s="64"/>
    </row>
  </sheetData>
  <mergeCells count="2">
    <mergeCell ref="H6:H7"/>
    <mergeCell ref="I6:I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D0F428-BC90-4F22-966E-4FE67FC6CEDE}">
  <dimension ref="A1:B37"/>
  <sheetViews>
    <sheetView topLeftCell="A10" workbookViewId="0">
      <selection activeCell="B27" sqref="B27"/>
    </sheetView>
  </sheetViews>
  <sheetFormatPr defaultRowHeight="15" x14ac:dyDescent="0.25"/>
  <cols>
    <col min="1" max="1" width="31.42578125" customWidth="1"/>
    <col min="2" max="2" width="59.7109375" bestFit="1" customWidth="1"/>
  </cols>
  <sheetData>
    <row r="1" spans="1:2" x14ac:dyDescent="0.25">
      <c r="A1" t="s">
        <v>115</v>
      </c>
    </row>
    <row r="3" spans="1:2" x14ac:dyDescent="0.25">
      <c r="A3" t="s">
        <v>116</v>
      </c>
    </row>
    <row r="5" spans="1:2" x14ac:dyDescent="0.25">
      <c r="A5" t="s">
        <v>106</v>
      </c>
    </row>
    <row r="6" spans="1:2" ht="15.75" thickBot="1" x14ac:dyDescent="0.3">
      <c r="A6" s="2" t="s">
        <v>1</v>
      </c>
      <c r="B6" s="2" t="s">
        <v>0</v>
      </c>
    </row>
    <row r="7" spans="1:2" x14ac:dyDescent="0.25">
      <c r="A7" s="5"/>
      <c r="B7" s="6"/>
    </row>
    <row r="8" spans="1:2" x14ac:dyDescent="0.25">
      <c r="A8" s="4" t="s">
        <v>107</v>
      </c>
      <c r="B8" s="3"/>
    </row>
    <row r="9" spans="1:2" x14ac:dyDescent="0.25">
      <c r="A9" s="4"/>
      <c r="B9" s="3" t="s">
        <v>108</v>
      </c>
    </row>
    <row r="11" spans="1:2" x14ac:dyDescent="0.25">
      <c r="A11" t="s">
        <v>109</v>
      </c>
    </row>
    <row r="12" spans="1:2" ht="15.75" thickBot="1" x14ac:dyDescent="0.3">
      <c r="A12" s="87" t="s">
        <v>110</v>
      </c>
      <c r="B12" s="87"/>
    </row>
    <row r="13" spans="1:2" x14ac:dyDescent="0.25">
      <c r="A13" s="65" t="s">
        <v>15</v>
      </c>
      <c r="B13" s="66"/>
    </row>
    <row r="14" spans="1:2" x14ac:dyDescent="0.25">
      <c r="A14" s="4" t="s">
        <v>111</v>
      </c>
      <c r="B14" s="3"/>
    </row>
    <row r="15" spans="1:2" x14ac:dyDescent="0.25">
      <c r="A15" s="4"/>
      <c r="B15" s="3" t="s">
        <v>112</v>
      </c>
    </row>
    <row r="16" spans="1:2" x14ac:dyDescent="0.25">
      <c r="A16" s="4"/>
      <c r="B16" s="3" t="s">
        <v>2</v>
      </c>
    </row>
    <row r="17" spans="1:2" x14ac:dyDescent="0.25">
      <c r="A17" t="s">
        <v>113</v>
      </c>
    </row>
    <row r="18" spans="1:2" x14ac:dyDescent="0.25">
      <c r="A18" t="s">
        <v>114</v>
      </c>
    </row>
    <row r="24" spans="1:2" x14ac:dyDescent="0.25">
      <c r="A24" t="s">
        <v>117</v>
      </c>
    </row>
    <row r="26" spans="1:2" x14ac:dyDescent="0.25">
      <c r="A26" t="s">
        <v>118</v>
      </c>
    </row>
    <row r="27" spans="1:2" ht="15.75" thickBot="1" x14ac:dyDescent="0.3">
      <c r="A27" s="2" t="s">
        <v>1</v>
      </c>
      <c r="B27" s="2" t="s">
        <v>0</v>
      </c>
    </row>
    <row r="28" spans="1:2" x14ac:dyDescent="0.25">
      <c r="A28" s="5" t="s">
        <v>119</v>
      </c>
      <c r="B28" s="6"/>
    </row>
    <row r="29" spans="1:2" x14ac:dyDescent="0.25">
      <c r="A29" s="4"/>
      <c r="B29" s="3" t="s">
        <v>120</v>
      </c>
    </row>
    <row r="32" spans="1:2" x14ac:dyDescent="0.25">
      <c r="A32" t="s">
        <v>121</v>
      </c>
    </row>
    <row r="33" spans="1:1" x14ac:dyDescent="0.25">
      <c r="A33" t="s">
        <v>122</v>
      </c>
    </row>
    <row r="34" spans="1:1" x14ac:dyDescent="0.25">
      <c r="A34" t="s">
        <v>123</v>
      </c>
    </row>
    <row r="35" spans="1:1" x14ac:dyDescent="0.25">
      <c r="A35" t="s">
        <v>124</v>
      </c>
    </row>
    <row r="36" spans="1:1" x14ac:dyDescent="0.25">
      <c r="A36" t="s">
        <v>125</v>
      </c>
    </row>
    <row r="37" spans="1:1" x14ac:dyDescent="0.25">
      <c r="A37" t="s">
        <v>126</v>
      </c>
    </row>
  </sheetData>
  <mergeCells count="1">
    <mergeCell ref="A12:B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8F09D-5C39-4295-B500-F23146D8B25E}">
  <dimension ref="A1:J8"/>
  <sheetViews>
    <sheetView workbookViewId="0">
      <selection activeCell="B2" sqref="B2"/>
    </sheetView>
  </sheetViews>
  <sheetFormatPr defaultRowHeight="15" x14ac:dyDescent="0.25"/>
  <cols>
    <col min="2" max="2" width="48.42578125" customWidth="1"/>
    <col min="3" max="3" width="15.140625" customWidth="1"/>
    <col min="4" max="4" width="54.28515625" customWidth="1"/>
    <col min="5" max="5" width="8" customWidth="1"/>
    <col min="6" max="6" width="60.7109375" customWidth="1"/>
    <col min="7" max="7" width="8.28515625" customWidth="1"/>
    <col min="8" max="8" width="61.28515625" customWidth="1"/>
    <col min="9" max="9" width="5.140625" customWidth="1"/>
    <col min="10" max="10" width="59.42578125" customWidth="1"/>
  </cols>
  <sheetData>
    <row r="1" spans="1:10" ht="68.25" customHeight="1" x14ac:dyDescent="0.25">
      <c r="B1" s="74" t="s">
        <v>4</v>
      </c>
      <c r="C1" s="74"/>
      <c r="D1" s="74" t="s">
        <v>135</v>
      </c>
      <c r="E1" s="74"/>
      <c r="F1" s="74" t="s">
        <v>136</v>
      </c>
      <c r="G1" s="74"/>
      <c r="H1" s="74" t="s">
        <v>137</v>
      </c>
      <c r="I1" s="74"/>
      <c r="J1" s="74" t="s">
        <v>89</v>
      </c>
    </row>
    <row r="2" spans="1:10" x14ac:dyDescent="0.25">
      <c r="A2">
        <v>1</v>
      </c>
      <c r="B2" s="1">
        <v>19800</v>
      </c>
      <c r="C2">
        <v>1</v>
      </c>
      <c r="D2" s="33">
        <v>33000</v>
      </c>
      <c r="E2">
        <v>1</v>
      </c>
      <c r="F2" s="1">
        <v>60189.282944650266</v>
      </c>
      <c r="G2">
        <v>1</v>
      </c>
      <c r="H2" s="33">
        <v>22958.508335293358</v>
      </c>
      <c r="I2">
        <v>1</v>
      </c>
      <c r="J2" s="1">
        <v>16215.950598679796</v>
      </c>
    </row>
    <row r="3" spans="1:10" x14ac:dyDescent="0.25">
      <c r="A3">
        <v>2</v>
      </c>
      <c r="B3" s="1">
        <v>19800</v>
      </c>
      <c r="C3">
        <v>2</v>
      </c>
      <c r="D3" s="33">
        <v>26400</v>
      </c>
      <c r="E3">
        <v>2</v>
      </c>
      <c r="F3" s="1">
        <v>23961.785130738594</v>
      </c>
      <c r="G3">
        <v>2</v>
      </c>
      <c r="H3" s="33">
        <v>21257.878088234585</v>
      </c>
      <c r="I3">
        <v>2</v>
      </c>
      <c r="J3" s="1">
        <v>17837.545658547773</v>
      </c>
    </row>
    <row r="4" spans="1:10" x14ac:dyDescent="0.25">
      <c r="A4">
        <v>3</v>
      </c>
      <c r="B4" s="1">
        <v>19800</v>
      </c>
      <c r="C4">
        <v>3</v>
      </c>
      <c r="D4" s="33">
        <v>19800</v>
      </c>
      <c r="E4">
        <v>3</v>
      </c>
      <c r="F4" s="1">
        <v>9539.3584798092052</v>
      </c>
      <c r="G4">
        <v>3</v>
      </c>
      <c r="H4" s="33">
        <v>19683.220452069065</v>
      </c>
      <c r="I4">
        <v>3</v>
      </c>
      <c r="J4" s="1">
        <v>19621.300224402552</v>
      </c>
    </row>
    <row r="5" spans="1:10" x14ac:dyDescent="0.25">
      <c r="A5">
        <v>4</v>
      </c>
      <c r="B5" s="1">
        <v>19800</v>
      </c>
      <c r="C5">
        <v>4</v>
      </c>
      <c r="D5" s="33">
        <v>13200</v>
      </c>
      <c r="E5">
        <v>4</v>
      </c>
      <c r="F5" s="1">
        <v>3797.6870132923541</v>
      </c>
      <c r="G5">
        <v>4</v>
      </c>
      <c r="H5" s="33">
        <v>18225.20412228617</v>
      </c>
      <c r="I5">
        <v>4</v>
      </c>
      <c r="J5" s="1">
        <v>21583.430246842807</v>
      </c>
    </row>
    <row r="6" spans="1:10" x14ac:dyDescent="0.25">
      <c r="A6">
        <v>5</v>
      </c>
      <c r="B6" s="1">
        <v>19800</v>
      </c>
      <c r="C6">
        <v>5</v>
      </c>
      <c r="D6" s="33">
        <v>6600</v>
      </c>
      <c r="E6">
        <v>5</v>
      </c>
      <c r="F6" s="1">
        <v>1511.886431509583</v>
      </c>
      <c r="G6">
        <v>5</v>
      </c>
      <c r="H6" s="33">
        <v>16875.189002116822</v>
      </c>
      <c r="I6">
        <v>5</v>
      </c>
      <c r="J6" s="1">
        <v>23741.77327152709</v>
      </c>
    </row>
    <row r="8" spans="1:10" x14ac:dyDescent="0.25">
      <c r="B8" s="1">
        <v>99000</v>
      </c>
      <c r="C8" s="1"/>
      <c r="D8" s="1">
        <v>99000</v>
      </c>
      <c r="E8" s="1"/>
      <c r="F8" s="1">
        <v>99000</v>
      </c>
      <c r="G8" s="1"/>
      <c r="H8" s="1">
        <v>99000</v>
      </c>
      <c r="I8" s="1"/>
      <c r="J8" s="1">
        <v>99000.000000000029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6</vt:i4>
      </vt:variant>
    </vt:vector>
  </HeadingPairs>
  <TitlesOfParts>
    <vt:vector size="6" baseType="lpstr">
      <vt:lpstr>Σταθερή Μέθοδος Απόσβεσης</vt:lpstr>
      <vt:lpstr>Φθίνουσες 1 και 2</vt:lpstr>
      <vt:lpstr>Φθίνουσα 3</vt:lpstr>
      <vt:lpstr>Αύξουσα</vt:lpstr>
      <vt:lpstr>Εγγραφές</vt:lpstr>
      <vt:lpstr>Όλες</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TRIGKAS SOTIRIOS</dc:creator>
  <cp:lastModifiedBy>user</cp:lastModifiedBy>
  <dcterms:created xsi:type="dcterms:W3CDTF">2020-11-04T14:49:58Z</dcterms:created>
  <dcterms:modified xsi:type="dcterms:W3CDTF">2021-12-11T09:03:06Z</dcterms:modified>
</cp:coreProperties>
</file>