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teiongr-my.sharepoint.com/personal/s_trigas_panteion_gr/Documents/_1_FARM BA/2021 2022/ΔΙΑΛΕΞΕΙΣ/ΛΟΓΙΣΤΙΚΗ 10 ΩΡΕΣ/"/>
    </mc:Choice>
  </mc:AlternateContent>
  <xr:revisionPtr revIDLastSave="0" documentId="8_{F2FF622E-F346-4973-9393-2C83C30068D1}" xr6:coauthVersionLast="47" xr6:coauthVersionMax="47" xr10:uidLastSave="{00000000-0000-0000-0000-000000000000}"/>
  <bookViews>
    <workbookView xWindow="-120" yWindow="-120" windowWidth="24240" windowHeight="13290" tabRatio="831" xr2:uid="{00000000-000D-0000-FFFF-FFFF00000000}"/>
  </bookViews>
  <sheets>
    <sheet name="ΙΣΟΛ ΕΤΑΙΡΕΙΑ Α ΣΕΝΑΡ 1ο" sheetId="3" r:id="rId1"/>
    <sheet name="ΙΣΟΛ ΕΤΑΙΡΕΙΑ Α ΣΕΝΑΡ 2ο" sheetId="4" r:id="rId2"/>
    <sheet name="ΙΣΟΛ ΕΤΑΙΡΕΙΑ Α ΣΕΝΑΡ 3ο" sheetId="5" r:id="rId3"/>
    <sheet name="ΙΣΟΛ ΕΤΑΙΡΕΙΑ Β ΣΕΝΑΡ 1ο" sheetId="6" r:id="rId4"/>
    <sheet name="ΙΣΟΛ ΕΤΑΙΡΕΙΑ Β ΣΕΝΑΡ 2ο" sheetId="7" r:id="rId5"/>
    <sheet name="Ισολογισμός 2190" sheetId="2" r:id="rId6"/>
  </sheets>
  <definedNames>
    <definedName name="_xlnm.Print_Area" localSheetId="5">'Ισολογισμός 2190'!$A$1:$R$148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B13" i="3"/>
  <c r="B13" i="4"/>
  <c r="I12" i="7"/>
  <c r="B8" i="7"/>
  <c r="B12" i="7" s="1"/>
  <c r="I13" i="6"/>
  <c r="B9" i="6"/>
  <c r="B13" i="6" s="1"/>
  <c r="I14" i="5"/>
  <c r="I13" i="4"/>
  <c r="B9" i="5"/>
  <c r="B8" i="4"/>
  <c r="J13" i="3"/>
  <c r="B9" i="3"/>
  <c r="Q147" i="2"/>
  <c r="N147" i="2"/>
  <c r="J147" i="2"/>
  <c r="F147" i="2"/>
  <c r="Q18" i="2"/>
  <c r="Q34" i="2"/>
  <c r="Q39" i="2"/>
  <c r="Q45" i="2"/>
  <c r="Q50" i="2"/>
  <c r="Q51" i="2" s="1"/>
  <c r="Q59" i="2"/>
  <c r="Q68" i="2"/>
  <c r="Q86" i="2"/>
  <c r="Q88" i="2" s="1"/>
  <c r="Q109" i="2" s="1"/>
  <c r="Q94" i="2"/>
  <c r="Q107" i="2"/>
  <c r="Q136" i="2"/>
  <c r="N18" i="2"/>
  <c r="N34" i="2"/>
  <c r="N39" i="2"/>
  <c r="N45" i="2" s="1"/>
  <c r="N50" i="2"/>
  <c r="N51" i="2"/>
  <c r="N59" i="2"/>
  <c r="N68" i="2"/>
  <c r="N86" i="2"/>
  <c r="N88" i="2"/>
  <c r="N94" i="2"/>
  <c r="N107" i="2"/>
  <c r="N136" i="2"/>
  <c r="J18" i="2"/>
  <c r="J20" i="2"/>
  <c r="J21" i="2"/>
  <c r="J22" i="2"/>
  <c r="J30" i="2"/>
  <c r="J32" i="2"/>
  <c r="J33" i="2"/>
  <c r="J34" i="2"/>
  <c r="H42" i="2"/>
  <c r="J42" i="2" s="1"/>
  <c r="J43" i="2"/>
  <c r="J44" i="2"/>
  <c r="J45" i="2"/>
  <c r="J47" i="2"/>
  <c r="J48" i="2"/>
  <c r="J49" i="2"/>
  <c r="I58" i="2"/>
  <c r="J60" i="2" s="1"/>
  <c r="J69" i="2" s="1"/>
  <c r="I60" i="2"/>
  <c r="J66" i="2"/>
  <c r="J84" i="2"/>
  <c r="J88" i="2"/>
  <c r="I93" i="2"/>
  <c r="J94" i="2" s="1"/>
  <c r="J96" i="2"/>
  <c r="J108" i="2"/>
  <c r="J118" i="2"/>
  <c r="J121" i="2" s="1"/>
  <c r="J120" i="2"/>
  <c r="J127" i="2"/>
  <c r="J136" i="2"/>
  <c r="F18" i="2"/>
  <c r="F24" i="2" s="1"/>
  <c r="F20" i="2"/>
  <c r="F21" i="2"/>
  <c r="F22" i="2"/>
  <c r="F30" i="2"/>
  <c r="F32" i="2"/>
  <c r="F33" i="2"/>
  <c r="F34" i="2"/>
  <c r="D42" i="2"/>
  <c r="F42" i="2" s="1"/>
  <c r="F43" i="2"/>
  <c r="F44" i="2"/>
  <c r="F45" i="2"/>
  <c r="F47" i="2"/>
  <c r="F48" i="2"/>
  <c r="F49" i="2"/>
  <c r="E58" i="2"/>
  <c r="E60" i="2"/>
  <c r="F66" i="2"/>
  <c r="F84" i="2"/>
  <c r="F88" i="2"/>
  <c r="E93" i="2"/>
  <c r="F94" i="2" s="1"/>
  <c r="F96" i="2"/>
  <c r="F108" i="2"/>
  <c r="F118" i="2"/>
  <c r="F120" i="2"/>
  <c r="F127" i="2"/>
  <c r="F136" i="2"/>
  <c r="I37" i="2"/>
  <c r="I50" i="2"/>
  <c r="H37" i="2"/>
  <c r="E37" i="2"/>
  <c r="E50" i="2"/>
  <c r="D37" i="2"/>
  <c r="J41" i="2"/>
  <c r="J36" i="2"/>
  <c r="F36" i="2"/>
  <c r="I24" i="2"/>
  <c r="H24" i="2"/>
  <c r="E24" i="2"/>
  <c r="D24" i="2"/>
  <c r="F60" i="2" l="1"/>
  <c r="F69" i="2" s="1"/>
  <c r="D50" i="2"/>
  <c r="I52" i="2"/>
  <c r="J112" i="2"/>
  <c r="J129" i="2" s="1"/>
  <c r="J50" i="2"/>
  <c r="J24" i="2"/>
  <c r="N61" i="2"/>
  <c r="N138" i="2" s="1"/>
  <c r="F112" i="2"/>
  <c r="F129" i="2" s="1"/>
  <c r="E52" i="2"/>
  <c r="F121" i="2"/>
  <c r="F37" i="2"/>
  <c r="J37" i="2"/>
  <c r="J52" i="2" s="1"/>
  <c r="J71" i="2" s="1"/>
  <c r="F50" i="2"/>
  <c r="D52" i="2"/>
  <c r="N109" i="2"/>
  <c r="Q61" i="2"/>
  <c r="Q138" i="2" s="1"/>
  <c r="F52" i="2"/>
  <c r="F71" i="2" s="1"/>
  <c r="H50" i="2"/>
  <c r="H52" i="2" s="1"/>
  <c r="J138" i="2" l="1"/>
  <c r="F138" i="2"/>
</calcChain>
</file>

<file path=xl/sharedStrings.xml><?xml version="1.0" encoding="utf-8"?>
<sst xmlns="http://schemas.openxmlformats.org/spreadsheetml/2006/main" count="431" uniqueCount="351">
  <si>
    <t>Ποσά</t>
  </si>
  <si>
    <t>κλειόμενης χρήσεως</t>
  </si>
  <si>
    <t>προηγούμενης χρήσεως</t>
  </si>
  <si>
    <t>ΕΝΕΡΓΗΤΙΚΟ</t>
  </si>
  <si>
    <t>ΠΑΘΗΤΙΚΟ</t>
  </si>
  <si>
    <t>A. ΟΦΕΙΛΟΜΕΝΟ ΚΕΦΑΛΑΙΟ</t>
  </si>
  <si>
    <t>Α. ΙΔΙΑ ΚΕΦΑΛΑΙΑ</t>
  </si>
  <si>
    <t>(18.12)</t>
  </si>
  <si>
    <t>(από το οποίο έχει κληθεί να καταβληθεί</t>
  </si>
  <si>
    <t>μετά το τέλος της επόμενης χρήσεως ποσό …)</t>
  </si>
  <si>
    <t xml:space="preserve">40.00-01       </t>
  </si>
  <si>
    <t>1.Καταβεβλημένο</t>
  </si>
  <si>
    <t>Αξία</t>
  </si>
  <si>
    <t>Αναπόσβεστη</t>
  </si>
  <si>
    <t>40.02-03</t>
  </si>
  <si>
    <t>Β. ΕΞΟΔΑ ΕΓΚΑΤΑΣΤΑΣΗΣ</t>
  </si>
  <si>
    <t>Κτήσεως</t>
  </si>
  <si>
    <t>Αποσβέσεις</t>
  </si>
  <si>
    <t>40.04-05</t>
  </si>
  <si>
    <t>3.Αποσβεσμένο</t>
  </si>
  <si>
    <t>16.10</t>
  </si>
  <si>
    <t>1.Έξοδα ιδρύσεως και πρώτης εγκατάστασης</t>
  </si>
  <si>
    <t>16.15</t>
  </si>
  <si>
    <t xml:space="preserve">2.Συναλλαγματικές διαφορές δανείων για </t>
  </si>
  <si>
    <t xml:space="preserve">   κτήσεις πάγιων στοιχείων</t>
  </si>
  <si>
    <t>41.00</t>
  </si>
  <si>
    <t>ΙΙ.Διαφορά από έκδοση μετοχών υπέρ το άρτιο</t>
  </si>
  <si>
    <t>(16.18)</t>
  </si>
  <si>
    <t>3.Τόκοι δανείων κατασκευαστικής περιόδου</t>
  </si>
  <si>
    <t>(16.13-14+16.16-17+</t>
  </si>
  <si>
    <t>4.Λοιπά έξοδα εγκατάστασης</t>
  </si>
  <si>
    <t>ΙΙΙ.Διαφορές αναπροσαρμογής-Επιχορηγήσεις</t>
  </si>
  <si>
    <t>16.19+16.90)</t>
  </si>
  <si>
    <t xml:space="preserve">    Επενδύσεων-Δωρεές Παγίων</t>
  </si>
  <si>
    <t>41.06</t>
  </si>
  <si>
    <t>1.Διαφορές από αναπροσαρμογή αξίας</t>
  </si>
  <si>
    <t>Γ.ΠΑΓΙΟ ΕΝΕΡΓΗΤΙΚΟ</t>
  </si>
  <si>
    <t xml:space="preserve">   συμμετοχών και χρεογράφων</t>
  </si>
  <si>
    <t>41.97</t>
  </si>
  <si>
    <t>1α.Υπεραξία από χρηματιστηριακή πώληση</t>
  </si>
  <si>
    <t>Ι.Ασώματες Ακινητοποιήσεις</t>
  </si>
  <si>
    <t xml:space="preserve">     και αυθημερών επαναφορά μετοχών</t>
  </si>
  <si>
    <t>41.07</t>
  </si>
  <si>
    <t>2.Διαφορές από αναπροσαρμογή αξίας λοιπόν</t>
  </si>
  <si>
    <t>16.11-12</t>
  </si>
  <si>
    <t>1.Έξοδα ερευνών και αναπτύξεως</t>
  </si>
  <si>
    <t xml:space="preserve">   περιουσιακών στοιχείων</t>
  </si>
  <si>
    <t>16.01-03</t>
  </si>
  <si>
    <t xml:space="preserve">2.Παραχωρήσεις και δικαιώματα </t>
  </si>
  <si>
    <t>41.10</t>
  </si>
  <si>
    <t>3.Επιχορηγήσεις επενδύσεων παγίου ενεργητικού</t>
  </si>
  <si>
    <t xml:space="preserve">   βιομηχανικής ιδιοκτησίας</t>
  </si>
  <si>
    <t>41.12</t>
  </si>
  <si>
    <t>4.Αξία ακινήτων παραχωρηθέντων δωρεάν</t>
  </si>
  <si>
    <t>16.00</t>
  </si>
  <si>
    <t>16.98</t>
  </si>
  <si>
    <t xml:space="preserve">4.Προκαταβολές κτήσεως ασώματων </t>
  </si>
  <si>
    <t xml:space="preserve">   ακινητοποιήσεων</t>
  </si>
  <si>
    <t>ΙV.Αποθεματικά Κεφάλαια</t>
  </si>
  <si>
    <t>16.04-05</t>
  </si>
  <si>
    <t>5.Λοιπές Ασώματες ακινητοποιήσεις</t>
  </si>
  <si>
    <t>41.02</t>
  </si>
  <si>
    <t>1.Τακτικό αποθεματικό</t>
  </si>
  <si>
    <t>(41.02.90+41.02.95)</t>
  </si>
  <si>
    <t>ΙΙ.Ενσώματες ακινητοποιήσεις</t>
  </si>
  <si>
    <t xml:space="preserve">          και χρεογράφων προς συμψηφισμό</t>
  </si>
  <si>
    <t>41.03</t>
  </si>
  <si>
    <t>2.Αποθεματικά καταστατικού</t>
  </si>
  <si>
    <t>(10.00+10.10)</t>
  </si>
  <si>
    <t>1.Γήπεδα-Οικόπεδα</t>
  </si>
  <si>
    <t>41.04</t>
  </si>
  <si>
    <t>3.Ειδικά αποθεματικά</t>
  </si>
  <si>
    <t>44-10</t>
  </si>
  <si>
    <t>41.05</t>
  </si>
  <si>
    <t>4.Έκτακτα Αποθεματικά</t>
  </si>
  <si>
    <t>Υπόλ. Λογ/μού 10</t>
  </si>
  <si>
    <t>2.Ορυχεία-Μεταλεία-Λατομεία-Αγροί-Φυτείες-Δάση</t>
  </si>
  <si>
    <t>(41.08+41.90-92)</t>
  </si>
  <si>
    <t>5.Αφορολόγητα αποθεματικά ειδικών διατάξεων νόμων</t>
  </si>
  <si>
    <t>11</t>
  </si>
  <si>
    <t>3.Κτίρια και τεχνικά έργα</t>
  </si>
  <si>
    <t>41.09</t>
  </si>
  <si>
    <t>6.Αποθεματικό για ίδιες μετοχές</t>
  </si>
  <si>
    <t>12</t>
  </si>
  <si>
    <t xml:space="preserve">4.Μηχανήματα-τεχνικές εγκαταστάσεις &amp; λοιπός </t>
  </si>
  <si>
    <t xml:space="preserve">   μηχανολογικός εξοπλισμός</t>
  </si>
  <si>
    <t>V.Αποτελέσματα εις νέο</t>
  </si>
  <si>
    <t>13</t>
  </si>
  <si>
    <t>5.Μεταφορικά μέσα</t>
  </si>
  <si>
    <t>14</t>
  </si>
  <si>
    <t>6.Έπιπλα και λοιπός εξοπλισμός</t>
  </si>
  <si>
    <t>42.00</t>
  </si>
  <si>
    <t xml:space="preserve"> Υπόλοιπο κερδών χρήσεως εις νέο</t>
  </si>
  <si>
    <t>15+32.00+Χ.Υ. 50.08</t>
  </si>
  <si>
    <t>7.Ακινητοποιήσεις υπο εκτέλεση και προκαταβολές</t>
  </si>
  <si>
    <t>42.01</t>
  </si>
  <si>
    <t xml:space="preserve"> Υπόλοιπο ζημιών χρήσεως εις νέο</t>
  </si>
  <si>
    <t>(-ΧΧΧ)</t>
  </si>
  <si>
    <t>42.02</t>
  </si>
  <si>
    <t xml:space="preserve"> Υπόλοιπο ζημιών προηγούμενων χρήσεων</t>
  </si>
  <si>
    <t>Σύνολο ακινητοποιήσεων  (ΓΙ+ΓΙΙ)</t>
  </si>
  <si>
    <t>VI.Ποσά προορισμένα για αύξηση κεφαλαίου</t>
  </si>
  <si>
    <t>ΙΙΙ.Συμμετοχές και άλλες μακροπρόθεσμες</t>
  </si>
  <si>
    <t xml:space="preserve">    χρηματοοικονομικές απαιτήσεις</t>
  </si>
  <si>
    <t>43.00-01</t>
  </si>
  <si>
    <t>1.Καταθέσεις Μετοχών ή εταίρων</t>
  </si>
  <si>
    <t>43.02</t>
  </si>
  <si>
    <t xml:space="preserve">2.Διαθέσιμα μερίσματα χρήσεως για αύξηση </t>
  </si>
  <si>
    <t>18.00</t>
  </si>
  <si>
    <t>1.Συμμετοχές σε συνδεμένες επιχειρήσεις</t>
  </si>
  <si>
    <t xml:space="preserve">   μετοχικού κεφαλαίου</t>
  </si>
  <si>
    <t>18.01</t>
  </si>
  <si>
    <t>2.Συμμετοχές σε λοιπές επιχειρήσεις</t>
  </si>
  <si>
    <t>43.90</t>
  </si>
  <si>
    <t xml:space="preserve">3.Αποθεματικά διατιθέμενα για αύξηση κεφαλαίου </t>
  </si>
  <si>
    <t>53.06</t>
  </si>
  <si>
    <t>(18.00.99+18.01.99)</t>
  </si>
  <si>
    <t>Προβλέψεις για υποτιμήσεις</t>
  </si>
  <si>
    <t>(18.02-03)</t>
  </si>
  <si>
    <t xml:space="preserve">3.Μακροπρόθεσμες Απαιτήσεις κατά </t>
  </si>
  <si>
    <t>Σύνολο Ιδίων Κεφαλαίων (ΑΙ+ΑΙΙ+ΑΙΙΙ+ΑΙV+AV+AVI)</t>
  </si>
  <si>
    <t xml:space="preserve">   συνδεμένων επιχειρήσεων</t>
  </si>
  <si>
    <t>18.04-05)</t>
  </si>
  <si>
    <t>4.Μακροπρόθεσμες απαιτήσεις κατά λοιπών</t>
  </si>
  <si>
    <t>B.ΠΡΟΒΛΕΨΕΙΣ ΓΙΑ ΚΙΝΔΥΝΟΥΣ ΚΑΙ ΕΞΟΔΑ</t>
  </si>
  <si>
    <t xml:space="preserve">   συμμετοχικού ενδιαφέροντος επιχειρήσεων</t>
  </si>
  <si>
    <t>18.07-08</t>
  </si>
  <si>
    <t xml:space="preserve">5.Γραμμάτια εισπρακτέα μακροπρόθεσμης λήξεως   </t>
  </si>
  <si>
    <t>44.00</t>
  </si>
  <si>
    <t xml:space="preserve">1.Προβλέψεις για αποζημίωση προσωπικού </t>
  </si>
  <si>
    <t>18.09-10</t>
  </si>
  <si>
    <t xml:space="preserve">   λόγω εξόδου από την υπηρεσία</t>
  </si>
  <si>
    <t>18.15-16</t>
  </si>
  <si>
    <t>6.Τίτλοι με χαρακτήρα ακινητοποιήσεων</t>
  </si>
  <si>
    <t>(44.09+44.12-99)</t>
  </si>
  <si>
    <t>2.Λοιπές Προβλέψεις</t>
  </si>
  <si>
    <t>(18.06+18.11+18.13-14)</t>
  </si>
  <si>
    <t>7.Λοιπές μακροπρόθεσμες απαιτήσεις</t>
  </si>
  <si>
    <t>Γ.ΥΠΟΧΡΕΩΣΕΙΣ</t>
  </si>
  <si>
    <t>Σύνολο πάγιου ενεργητικού (ΓΙ+ΓΙΙ+ΓΙΙΙ)</t>
  </si>
  <si>
    <t>Δ. ΚΥΚΛΟΦΟΡΟΥΝ ΕΝΕΡΓΗΤΙΚΟ</t>
  </si>
  <si>
    <t>Ι.Μακροπρόθεσμες υποχρεώσεις</t>
  </si>
  <si>
    <t>Ι. Αποθέματα</t>
  </si>
  <si>
    <t xml:space="preserve">45.00-05 </t>
  </si>
  <si>
    <t>1.Ομολογιακά δάνεια</t>
  </si>
  <si>
    <t>20</t>
  </si>
  <si>
    <t>1.Εμπορεύματα</t>
  </si>
  <si>
    <t>45.10-12 (μέρος)</t>
  </si>
  <si>
    <t>2.Δάνεια Τραπεζών</t>
  </si>
  <si>
    <t>(21+22)</t>
  </si>
  <si>
    <t>45.13</t>
  </si>
  <si>
    <t>3.Δάνεια ταμιευτηρίων</t>
  </si>
  <si>
    <t>23</t>
  </si>
  <si>
    <t>3.Παραγωγή σε εξέλιξη</t>
  </si>
  <si>
    <t>45.14-15</t>
  </si>
  <si>
    <t xml:space="preserve">4.Μακροπρόθεσμες υποχρεώσεις προς </t>
  </si>
  <si>
    <t>(24+25+26+28)</t>
  </si>
  <si>
    <t>4.Πρώτες και βοηθητικές Ύλες- Αναλώσιμα Υλικά</t>
  </si>
  <si>
    <t xml:space="preserve">   συνδεμένες επιχειρήσεις</t>
  </si>
  <si>
    <t>45.16-17</t>
  </si>
  <si>
    <t xml:space="preserve">5.Μακροπρόθεσμες υποχρεώσεις προς λοιπές </t>
  </si>
  <si>
    <t>(32.01-03+Χ.Υ. 50 πλην 50.08)</t>
  </si>
  <si>
    <t>5.Προκαταβολές για αγορές αποθεμάτων</t>
  </si>
  <si>
    <t xml:space="preserve">   συμμετοχικού ενδιαφέροντος επιχειρήσεις</t>
  </si>
  <si>
    <t>6.Τράπεζες λ/μακροπρόθεσμων χρηματοδοτήσεων</t>
  </si>
  <si>
    <t xml:space="preserve">   με εγγύηση γραμματίων εισπρακτέων</t>
  </si>
  <si>
    <t>ΙΙ.Απαιτήσεις</t>
  </si>
  <si>
    <t>45.19-21</t>
  </si>
  <si>
    <t>7.Γραμμάτια πληρωτέα μακρ. Λήξεως</t>
  </si>
  <si>
    <t>45.24-26</t>
  </si>
  <si>
    <t>(Χ.Υ. 30 πλην 30.97-99)</t>
  </si>
  <si>
    <t>1.Πελάτες</t>
  </si>
  <si>
    <t>Υπολ. Λ/45</t>
  </si>
  <si>
    <t>8.Λοιπές Μακροπρόθεσμες υποχρεώσεις</t>
  </si>
  <si>
    <t>44.11</t>
  </si>
  <si>
    <t>2.Γραμμάτια εισπρακτέα:</t>
  </si>
  <si>
    <t>(31.00+31.07</t>
  </si>
  <si>
    <t xml:space="preserve"> -Χαρτοφυλακίου</t>
  </si>
  <si>
    <t>ΙΙ.Βραχυπρόθεσμες Υποχρεώσεις</t>
  </si>
  <si>
    <t>31.04+31.05+31.11+31.12)</t>
  </si>
  <si>
    <t xml:space="preserve">    (μείον τα προεξοφλημένα-μεταβιβασμένα …)</t>
  </si>
  <si>
    <t>(31.01+31.08)</t>
  </si>
  <si>
    <t>-Στις τράπεζες για εισπραξη</t>
  </si>
  <si>
    <t>Π.Υ. 50</t>
  </si>
  <si>
    <t xml:space="preserve"> 1.Προμηθευτές</t>
  </si>
  <si>
    <t>(31.02+31.09)</t>
  </si>
  <si>
    <t>-Στις τράπεζες σε εγγύηση</t>
  </si>
  <si>
    <t>(51.00-02+51.90-93)</t>
  </si>
  <si>
    <t xml:space="preserve"> 2.Γραμμάτια Πληρωτέα &amp; Υποσχετικές</t>
  </si>
  <si>
    <t>(31.06+31.13)</t>
  </si>
  <si>
    <t>51.03-05</t>
  </si>
  <si>
    <t>(31.90+31.91)</t>
  </si>
  <si>
    <t>2α.Υποσχετικές επιστολές &amp; λοιποί τίτλοι</t>
  </si>
  <si>
    <t>53.90</t>
  </si>
  <si>
    <t xml:space="preserve"> 2α.Επιταγές πληρωτέες (μεταχρονολογημένες)</t>
  </si>
  <si>
    <t>(31.92+31.93)</t>
  </si>
  <si>
    <t>52</t>
  </si>
  <si>
    <t xml:space="preserve"> 3.Τράπεζες λ/βραχυπρόθεσμων υποχρεώσεων</t>
  </si>
  <si>
    <t>(31.03+31.10)</t>
  </si>
  <si>
    <t>3.  Γραμμάτια σε καθυστέρηση</t>
  </si>
  <si>
    <t>Π.Υ. 30</t>
  </si>
  <si>
    <t xml:space="preserve"> 4.Προκαταβολές πελατών</t>
  </si>
  <si>
    <t>33.90</t>
  </si>
  <si>
    <t>3α.Επιταγές εισπρακτέες(μεταχρονολογημένες)</t>
  </si>
  <si>
    <t>54</t>
  </si>
  <si>
    <t xml:space="preserve"> 5.Υποχρεώσεις από φόρους τέλη</t>
  </si>
  <si>
    <t>33.91</t>
  </si>
  <si>
    <t>3β.Επιταγές σε καθυστέρηση(σφραγισμένες)</t>
  </si>
  <si>
    <t>55</t>
  </si>
  <si>
    <t xml:space="preserve"> 6.Ασφαλιστικοί οργανισμοί</t>
  </si>
  <si>
    <t>33.04-05</t>
  </si>
  <si>
    <t>4.  Κεφάλαιο εισπρακτέο στην επόμενη χρήση</t>
  </si>
  <si>
    <t>53.17-18</t>
  </si>
  <si>
    <t xml:space="preserve"> 7.Μακροπρόθεσμες υποχρεώσεις πληρωτέες</t>
  </si>
  <si>
    <t>33.11-12</t>
  </si>
  <si>
    <t>5.  Βραχυπρόθεσμες απαιτήσεις κατά συνδεμένων επιχειρήσεων</t>
  </si>
  <si>
    <t xml:space="preserve">    στην επόμενη χρήση</t>
  </si>
  <si>
    <t>33.21-22</t>
  </si>
  <si>
    <t>6.  Βραχυπρόθεσμες απαιτήσεις κατά λοιπών συμμετοχικού</t>
  </si>
  <si>
    <t>53.10-11</t>
  </si>
  <si>
    <t xml:space="preserve"> 8.Υποχρεώσεις προς συνδεμένες επιχειρήσεις</t>
  </si>
  <si>
    <t xml:space="preserve">     ενδιαφέροντος επιχειρήσεων</t>
  </si>
  <si>
    <t>53.12-13</t>
  </si>
  <si>
    <t xml:space="preserve"> 9.Υποχρεώσεις προς λοιπές συμμετοχικού </t>
  </si>
  <si>
    <t>33.07-10</t>
  </si>
  <si>
    <t>7.  Απαιτήσεις κατά οργάνων διοικήσεως</t>
  </si>
  <si>
    <t xml:space="preserve">     ενδιαφέροντος επιχειρήσεις</t>
  </si>
  <si>
    <t>(32.04+33.17-18)</t>
  </si>
  <si>
    <t>8.  Δεσμευμένοι λογ/σμοι καταθέσεων</t>
  </si>
  <si>
    <t>53.01</t>
  </si>
  <si>
    <t>10.Μερίσματα Πληρωτέα</t>
  </si>
  <si>
    <t>(33.19+20)</t>
  </si>
  <si>
    <t>9.   Μακροπρόθεσμες απαιτήσεις εισπρακτέες
     στην επόμενη χρήση</t>
  </si>
  <si>
    <t>Υπολ. Λ/53</t>
  </si>
  <si>
    <t>11.Πιστωτές διάφοροι</t>
  </si>
  <si>
    <t>(30.97-99+33.97-99)</t>
  </si>
  <si>
    <t>10. Επισφαλείς-Επίδικοι πελάτες και χρεώστες</t>
  </si>
  <si>
    <t>(33.00-02+33.13-16+</t>
  </si>
  <si>
    <t>11.Χρεώστες διάφοροι</t>
  </si>
  <si>
    <t>Σύνολο υποχρεώσεων (ΓΙ+ΓΙΙ)</t>
  </si>
  <si>
    <t>33.95-96 +Χ.Υ. 54.08)</t>
  </si>
  <si>
    <t>35</t>
  </si>
  <si>
    <t>12. Λογ/σμοι διαχειρίσεως προκαταβολών και πιστώσεων</t>
  </si>
  <si>
    <t>ΙΙΙ.Χρεόγραφα</t>
  </si>
  <si>
    <t>(34.00-03+34.10-13+34.20-21)</t>
  </si>
  <si>
    <t>1. Μετοχές</t>
  </si>
  <si>
    <t>(34.05-06+34.15-16+34.22-23)</t>
  </si>
  <si>
    <t>2. Ομολογίες</t>
  </si>
  <si>
    <t>Υπολ. Λ/σμου 34</t>
  </si>
  <si>
    <t>3.  Λοιπά χρεόγραφα</t>
  </si>
  <si>
    <t>34.25</t>
  </si>
  <si>
    <t>4.  Ίδιες μετοχές</t>
  </si>
  <si>
    <t>53.07</t>
  </si>
  <si>
    <t>34.99</t>
  </si>
  <si>
    <t xml:space="preserve">     Προβλέψεις για υποτιμήσεις</t>
  </si>
  <si>
    <t>IV.Διαθέσιμα</t>
  </si>
  <si>
    <t>38.00</t>
  </si>
  <si>
    <t>1.  Ταμείο</t>
  </si>
  <si>
    <t>38.02</t>
  </si>
  <si>
    <t>2.  Ληγμένα τοκομερίδια εισπρακτέα</t>
  </si>
  <si>
    <t>38.03-06</t>
  </si>
  <si>
    <t>3.  Καταθέσεις όψεως και προθεσμίας</t>
  </si>
  <si>
    <t>Σύνολο κυκλοφορούντος Ενεργητικού (ΔΙ+ΔΙΙ+ΔΙΙΙ+ΔΙV)</t>
  </si>
  <si>
    <t>Ε.ΜΕΤΑΒΑΤΙΚΟΙ ΛΟΓΑΡΙΑΣΜΟΙ ΕΝΕΡΓΗΤΙΚΟΥ</t>
  </si>
  <si>
    <t>Δ. ΜΕΤΑΒΑΤΙΚΟΙ ΛΟΓΑΡΙΑΣΜΟΙ ΠΑΘΗΤΙΚΟΥ</t>
  </si>
  <si>
    <t>36.00</t>
  </si>
  <si>
    <t>1. Έξοδα επομένων χρήσεων</t>
  </si>
  <si>
    <t>56.00</t>
  </si>
  <si>
    <t xml:space="preserve"> 1.Έξοδα επόμενων χρήσεων</t>
  </si>
  <si>
    <t>36.01</t>
  </si>
  <si>
    <t>2. Έσοδα χρήσεως εισπρακτέα</t>
  </si>
  <si>
    <t>56.01</t>
  </si>
  <si>
    <t xml:space="preserve"> 2.Έξοδα χρήσεως δουλευμένα</t>
  </si>
  <si>
    <t>Υπολ. Λ/σμου 36</t>
  </si>
  <si>
    <t xml:space="preserve">3. Λοιποί μεταβατικοί λογ/σμοι ενεργητικού </t>
  </si>
  <si>
    <t>Υπολ. Λ/56</t>
  </si>
  <si>
    <t xml:space="preserve"> 3.Λοιποί μεταβατικοί λ/σμοι παθητικού</t>
  </si>
  <si>
    <t>ΓΕΝΙΚΟ ΣΥΝΟΛΟ ΕΝΕΡΓΗΤΙΚΟΥ (Α+Β+Γ+Δ+Ε)</t>
  </si>
  <si>
    <t>ΓΕΝΙΚΟ ΣΥΝΟΛΟ ΠΑΘΗΤΙΚΟΥ  (Α+Β+Γ+Δ)</t>
  </si>
  <si>
    <t>ΛΟΓΑΡΙΑΣΜΟΙ ΤΑΞΕΩΣ ΧΡΕΩΣΤΙΚΟΙ</t>
  </si>
  <si>
    <t>ΛΟΓΑΡΙΑΣΜΟΙ ΤΑΞΕΩΣ ΠΙΣΤΩΤΙΚΟΙ</t>
  </si>
  <si>
    <t>01</t>
  </si>
  <si>
    <t>1. Αλλοτρια περιουσιακά στοιχεία</t>
  </si>
  <si>
    <t>05</t>
  </si>
  <si>
    <t>1.Δικαιούχοι αλλότριων περιουσιακών στοιχείων</t>
  </si>
  <si>
    <t>02</t>
  </si>
  <si>
    <t>2. Χρεωστικοί λ/σμοι εγγυήσεων και 
    εμπράγματων ασφαλείων</t>
  </si>
  <si>
    <t>06</t>
  </si>
  <si>
    <t>2.Πιστωτικοί Λογ/σμοι εγγυήσεων και 
   εμπράγματων ασφαλείων</t>
  </si>
  <si>
    <t>03</t>
  </si>
  <si>
    <t>3. Απαιτήσεις από αμφοτεροβαρείς συμβάσεις</t>
  </si>
  <si>
    <t>07</t>
  </si>
  <si>
    <t>3.Υποχρεώσεις από αμφοτεροβαρείς συμβάσεις</t>
  </si>
  <si>
    <t>04</t>
  </si>
  <si>
    <t>4. Λοιποί λ/σμοι τάξεως</t>
  </si>
  <si>
    <t>08</t>
  </si>
  <si>
    <t>4.Λοιποί λογ/σμοι τάξεως</t>
  </si>
  <si>
    <t xml:space="preserve">    (καταβληθεί ποσό ευρώ…)</t>
  </si>
  <si>
    <t>χρήση 2020</t>
  </si>
  <si>
    <t>χρήση 2019</t>
  </si>
  <si>
    <t>Περιουσία</t>
  </si>
  <si>
    <r>
      <t>Ι.Κεφάλαιο</t>
    </r>
    <r>
      <rPr>
        <b/>
        <sz val="14"/>
        <color indexed="12"/>
        <rFont val="Arial"/>
        <family val="2"/>
        <charset val="161"/>
      </rPr>
      <t>(μετοχικό,κ.τ.λ.)(…μετοχές των…ευρώ)</t>
    </r>
  </si>
  <si>
    <r>
      <t>Μείον</t>
    </r>
    <r>
      <rPr>
        <sz val="14"/>
        <color indexed="12"/>
        <rFont val="Arial"/>
        <family val="2"/>
        <charset val="161"/>
      </rPr>
      <t xml:space="preserve">:Ζημιά από πώληση ή υποτίμηση συμμετοχών </t>
    </r>
  </si>
  <si>
    <r>
      <t>Μείον</t>
    </r>
    <r>
      <rPr>
        <sz val="14"/>
        <color indexed="12"/>
        <rFont val="Arial"/>
        <family val="2"/>
        <charset val="161"/>
      </rPr>
      <t>:  Προβλέψεις απαξιώσεων και υποτιμήσεων</t>
    </r>
  </si>
  <si>
    <r>
      <t>Μείον</t>
    </r>
    <r>
      <rPr>
        <sz val="14"/>
        <color indexed="12"/>
        <rFont val="Arial"/>
        <family val="2"/>
        <charset val="161"/>
      </rPr>
      <t xml:space="preserve">:   Οφειλόμενες δόσεις </t>
    </r>
  </si>
  <si>
    <r>
      <t xml:space="preserve">Μείον:    </t>
    </r>
    <r>
      <rPr>
        <sz val="14"/>
        <color indexed="12"/>
        <rFont val="Arial"/>
        <family val="2"/>
        <charset val="161"/>
      </rPr>
      <t>Μη δουλευμένοι τόκοι</t>
    </r>
  </si>
  <si>
    <r>
      <t>Μείον</t>
    </r>
    <r>
      <rPr>
        <sz val="14"/>
        <color indexed="12"/>
        <rFont val="Arial"/>
        <family val="2"/>
        <charset val="161"/>
      </rPr>
      <t>: Μη δουλευμένοι τόκοι</t>
    </r>
  </si>
  <si>
    <r>
      <t>Μείον</t>
    </r>
    <r>
      <rPr>
        <b/>
        <sz val="14"/>
        <color indexed="12"/>
        <rFont val="Arial"/>
        <family val="2"/>
        <charset val="161"/>
      </rPr>
      <t>:</t>
    </r>
    <r>
      <rPr>
        <sz val="14"/>
        <color indexed="12"/>
        <rFont val="Arial"/>
        <family val="2"/>
        <charset val="161"/>
      </rPr>
      <t xml:space="preserve"> Προβλέψεις</t>
    </r>
  </si>
  <si>
    <r>
      <t>Μείον:</t>
    </r>
    <r>
      <rPr>
        <sz val="14"/>
        <color indexed="12"/>
        <rFont val="Arial"/>
        <family val="2"/>
        <charset val="161"/>
      </rPr>
      <t xml:space="preserve">     Μη δουλευμένοι τόκοι</t>
    </r>
  </si>
  <si>
    <r>
      <t xml:space="preserve">     </t>
    </r>
    <r>
      <rPr>
        <b/>
        <sz val="14"/>
        <color indexed="12"/>
        <rFont val="Arial"/>
        <family val="2"/>
        <charset val="161"/>
      </rPr>
      <t xml:space="preserve"> Μείον:</t>
    </r>
    <r>
      <rPr>
        <sz val="14"/>
        <color indexed="12"/>
        <rFont val="Arial"/>
        <family val="2"/>
        <charset val="161"/>
      </rPr>
      <t xml:space="preserve"> Προβλέψεις</t>
    </r>
  </si>
  <si>
    <r>
      <t xml:space="preserve">     </t>
    </r>
    <r>
      <rPr>
        <b/>
        <sz val="14"/>
        <color indexed="12"/>
        <rFont val="Arial"/>
        <family val="2"/>
        <charset val="161"/>
      </rPr>
      <t>Μείον</t>
    </r>
    <r>
      <rPr>
        <sz val="14"/>
        <color indexed="12"/>
        <rFont val="Arial"/>
        <family val="2"/>
        <charset val="161"/>
      </rPr>
      <t xml:space="preserve">: Οφειλόμενες δόσεις  </t>
    </r>
  </si>
  <si>
    <t>ΑΒΓ Α.Ε.</t>
  </si>
  <si>
    <t>2.Οφειλόμενο (από το οποίο έχει κληθεί να</t>
  </si>
  <si>
    <t>3.Υπεραξία επιχειρήσεως (Goodwill)</t>
  </si>
  <si>
    <t>ΙΣΟΛΟΓΙΣΜΟΣ 31ης Δεκεμβρίου 2020</t>
  </si>
  <si>
    <t>10η ΕΤΑΙΡΙΚΗ ΧΡΗΣΗ 1 Ιανουαρίου 2020 - 31 Δεκεμβρίου 2020</t>
  </si>
  <si>
    <t>=</t>
  </si>
  <si>
    <t>+           Απαιτήσεις</t>
  </si>
  <si>
    <t xml:space="preserve">Χρήσεις  Κεφαλαίων        = </t>
  </si>
  <si>
    <t>Πηγές Κεφαλαίων =</t>
  </si>
  <si>
    <t xml:space="preserve"> Υποχρεώσεις προς τρίτους και ΙΚ (μια μορφή υποχρεώσεων προς τους μετόχους - ιδιοκτήτες)</t>
  </si>
  <si>
    <t xml:space="preserve">   Ανταλλακτικά και είδη συσκευασίας</t>
  </si>
  <si>
    <t>2.Προιόντα έτοιμα και ημιτελή-Υποπροϊόντα και υπολείμματα</t>
  </si>
  <si>
    <t>+</t>
  </si>
  <si>
    <t>ΙΔΙΑ ΚΕΦΑΛΑΙΑ</t>
  </si>
  <si>
    <t>ΜΤΧΣ α</t>
  </si>
  <si>
    <t>ΜΤΧΣ β</t>
  </si>
  <si>
    <t>ΠΗΓΕΣ</t>
  </si>
  <si>
    <t>ΧΡΗΣΕΙΣ</t>
  </si>
  <si>
    <t>ΤΡΑΠΕΖΙΚΟΣ ΛΟΓ ΟΨΕΩΣ</t>
  </si>
  <si>
    <t>ΤΡΑΠ ΔΑΝΕΙΟ</t>
  </si>
  <si>
    <t>ΠΡΟΜΗΘΕΥΤΗΣ ΜΗΧ</t>
  </si>
  <si>
    <t>ΤΡΑΠ ΛΟΓ</t>
  </si>
  <si>
    <t>ΕΜΠΟΡΕΥΜΑΤΑ</t>
  </si>
  <si>
    <t>ΜΤΧ Α</t>
  </si>
  <si>
    <t>ΜΤΧ Β</t>
  </si>
  <si>
    <t>ΣΥΝΟΛΟ ΙΚ + ΥΠΟΧΡΕΩΣΕΩΝ</t>
  </si>
  <si>
    <t>ΣΥΝΟΛΟ ΕΝΕΡΓ</t>
  </si>
  <si>
    <t>ΠΕΛΑΤΕΣ ΛΟΓ ΑΠΑΙΤΗΣΕΩΝ</t>
  </si>
  <si>
    <t>ΕΞΟΦΛΗΣΗ 50%</t>
  </si>
  <si>
    <t>ΜΗΧΑΝΗΜΑ</t>
  </si>
  <si>
    <t>ΜΗΧΑΝΗΜΑΤΑ</t>
  </si>
  <si>
    <t>ΤΡΑΠΕΖΙΚΟΣ ΛΟΓ</t>
  </si>
  <si>
    <t>ΣΥΝΟΛΟ ΕΝΕΡΓΗΤΙΚΟΥ</t>
  </si>
  <si>
    <t>ΣΥΝΟΛΟ ΥΠΟΧΡΕΩΣΕΩΝ + ΙΚ</t>
  </si>
  <si>
    <t>ΥΠΟΧΡΕΩΣΕΙΣ</t>
  </si>
  <si>
    <t>5ο ΠΑΡΑΔΕΙΓΜΑ (50%  ΠΙΣΤΩΣΗ ΣΕ ΑΓΟΡΑΣΤΗ ΕΤΑΙΡΕΙΑ Α ΚΑΙ 50% ΕΙΣΠΡΑΞΗ ΜΕΤΡΗΤΩΝ) 
ΕΠΙΜΕΡΟΥΣ ΛΟΓΑΡΙΑΣΜΩΝ ΙΣΟΛΟΓΙΣΜΟΥ ΕΤΑΙΡΕΙΑΣ Β
(ΠΩΛΗΤΗ ΜΗΧΑΝΗΜΑΤΟΣ)</t>
  </si>
  <si>
    <t>4ο ΠΑΡΑΔΕΙΓΜΑ (100%  ΠΙΣΤΩΣΗ ΣΕ ΑΓΟΡΑΣΤΗ ΕΤΑΙΡΕΙΑ Α) 
ΕΠΙΜΕΡΟΥΣ ΛΟΓΑΡΙΑΣΜΩΝ ΙΣΟΛΟΓΙΣΜΟΥ ΕΤΑΙΡΕΙΑΣ Β
(ΠΩΛΗΤΗ ΜΗΧΑΝΗΜΑΤΟΣ)</t>
  </si>
  <si>
    <t>3ο ΠΑΡΑΔΕΙΓΜΑ (50% ΕΠΙ ΠΙΣΤΩΣΗ ΠΡΟΜΗΘΕΥΤΗ, 50% ΜΕΤΡΗΤΑ) 
ΕΠΙΜΕΡΟΥΣ ΛΟΓΑΡΙΑΣΜΩΝ ΙΣΟΛΟΓΙΣΜΟΥ ΕΤΑΙΡΕΙΑΣ Α 
(ΑΓΟΡΑΣΤΗ ΜΗΧΑΝΗΜΑΤΟΣ)</t>
  </si>
  <si>
    <t>2ο ΠΑΡΑΔΕΙΓΜΑ (100% ΤΡΑΠ ΔΑΝΕΙΣΜΟΣ) 
ΕΠΙΜΕΡΟΥΣ ΛΟΓΑΡΙΑΣΜΩΝ ΙΣΟΛΟΓΙΣΜΟΥ ΕΤΑΙΡΕΙΑΣ Α 
(ΑΓΟΡΑΣΤΗ ΜΗΧΑΝΗΜΑΤΟΣ)</t>
  </si>
  <si>
    <t>1ο ΠΑΡΑΔΕΙΓΜΑ (100% ΜΕΤΡΗΤΑ) 
ΕΠΙΜΕΡΟΥΣ ΛΟΓΑΡΙΑΣΜΩΝ ΙΣΟΛΟΓΙΣΜΟΥ ΕΤΑΙΡΕΙΑΣ Α 
(ΑΓΟΡΑΣΤΗ ΜΗΧΑΝΗΜΑΤΟΣ)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</si>
</sst>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_);\(#,##0\)"/>
  </numFmts>
  <fonts count="28" x14ac:knownFonts="1">
    <font>
      <sz val="10"/>
      <name val="Arial"/>
      <charset val="161"/>
    </font>
    <font>
      <b/>
      <sz val="14"/>
      <color indexed="18"/>
      <name val="Arial"/>
      <family val="2"/>
      <charset val="161"/>
    </font>
    <font>
      <b/>
      <sz val="14"/>
      <color indexed="12"/>
      <name val="Arial"/>
      <family val="2"/>
      <charset val="161"/>
    </font>
    <font>
      <b/>
      <sz val="14"/>
      <color indexed="60"/>
      <name val="Arial"/>
      <family val="2"/>
      <charset val="161"/>
    </font>
    <font>
      <sz val="8"/>
      <name val="Arial"/>
      <family val="2"/>
      <charset val="161"/>
    </font>
    <font>
      <sz val="14"/>
      <color indexed="12"/>
      <name val="Arial"/>
      <family val="2"/>
      <charset val="161"/>
    </font>
    <font>
      <sz val="14"/>
      <color indexed="10"/>
      <name val="Arial"/>
      <family val="2"/>
      <charset val="161"/>
    </font>
    <font>
      <u/>
      <sz val="14"/>
      <color indexed="12"/>
      <name val="Arial"/>
      <family val="2"/>
      <charset val="161"/>
    </font>
    <font>
      <u/>
      <sz val="14"/>
      <color indexed="10"/>
      <name val="Arial"/>
      <family val="2"/>
      <charset val="161"/>
    </font>
    <font>
      <b/>
      <sz val="14"/>
      <color indexed="10"/>
      <name val="Arial"/>
      <family val="2"/>
      <charset val="161"/>
    </font>
    <font>
      <sz val="14"/>
      <color indexed="17"/>
      <name val="Arial"/>
      <family val="2"/>
      <charset val="161"/>
    </font>
    <font>
      <i/>
      <sz val="14"/>
      <color indexed="12"/>
      <name val="Arial"/>
      <family val="2"/>
      <charset val="161"/>
    </font>
    <font>
      <i/>
      <sz val="14"/>
      <color indexed="10"/>
      <name val="Arial"/>
      <family val="2"/>
      <charset val="161"/>
    </font>
    <font>
      <b/>
      <i/>
      <sz val="14"/>
      <color indexed="12"/>
      <name val="Arial"/>
      <family val="2"/>
      <charset val="161"/>
    </font>
    <font>
      <b/>
      <sz val="14"/>
      <color indexed="17"/>
      <name val="Arial"/>
      <family val="2"/>
      <charset val="161"/>
    </font>
    <font>
      <i/>
      <sz val="14"/>
      <color indexed="17"/>
      <name val="Arial"/>
      <family val="2"/>
      <charset val="161"/>
    </font>
    <font>
      <i/>
      <u/>
      <sz val="14"/>
      <color indexed="12"/>
      <name val="Arial"/>
      <family val="2"/>
      <charset val="161"/>
    </font>
    <font>
      <i/>
      <u/>
      <sz val="14"/>
      <color indexed="10"/>
      <name val="Arial"/>
      <family val="2"/>
      <charset val="161"/>
    </font>
    <font>
      <b/>
      <u/>
      <sz val="14"/>
      <color indexed="12"/>
      <name val="Arial"/>
      <family val="2"/>
      <charset val="161"/>
    </font>
    <font>
      <b/>
      <u/>
      <sz val="14"/>
      <color indexed="10"/>
      <name val="Arial"/>
      <family val="2"/>
      <charset val="161"/>
    </font>
    <font>
      <sz val="14"/>
      <color theme="9" tint="-0.249977111117893"/>
      <name val="Arial"/>
      <family val="2"/>
      <charset val="161"/>
    </font>
    <font>
      <b/>
      <sz val="14"/>
      <color theme="9" tint="-0.249977111117893"/>
      <name val="Arial"/>
      <family val="2"/>
      <charset val="161"/>
    </font>
    <font>
      <b/>
      <sz val="20"/>
      <name val="Arial"/>
      <family val="2"/>
      <charset val="161"/>
    </font>
    <font>
      <sz val="18"/>
      <color theme="9" tint="-0.249977111117893"/>
      <name val="Arial"/>
      <family val="2"/>
      <charset val="161"/>
    </font>
    <font>
      <sz val="18"/>
      <color indexed="12"/>
      <name val="Arial"/>
      <family val="2"/>
      <charset val="161"/>
    </font>
    <font>
      <b/>
      <sz val="26"/>
      <color indexed="12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double">
        <color indexed="64"/>
      </top>
      <bottom style="thick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199">
    <xf numFmtId="0" fontId="0" fillId="0" borderId="0" xfId="0"/>
    <xf numFmtId="164" fontId="2" fillId="4" borderId="5" xfId="0" applyNumberFormat="1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/>
      <protection locked="0"/>
    </xf>
    <xf numFmtId="164" fontId="2" fillId="4" borderId="6" xfId="0" applyNumberFormat="1" applyFont="1" applyFill="1" applyBorder="1" applyAlignment="1" applyProtection="1">
      <alignment horizontal="center"/>
      <protection locked="0"/>
    </xf>
    <xf numFmtId="164" fontId="5" fillId="4" borderId="3" xfId="0" applyNumberFormat="1" applyFont="1" applyFill="1" applyBorder="1" applyProtection="1">
      <protection locked="0"/>
    </xf>
    <xf numFmtId="164" fontId="5" fillId="4" borderId="4" xfId="0" applyNumberFormat="1" applyFont="1" applyFill="1" applyBorder="1" applyProtection="1">
      <protection locked="0"/>
    </xf>
    <xf numFmtId="164" fontId="5" fillId="0" borderId="0" xfId="0" applyNumberFormat="1" applyFont="1" applyFill="1" applyProtection="1">
      <protection locked="0"/>
    </xf>
    <xf numFmtId="1" fontId="5" fillId="0" borderId="0" xfId="0" applyNumberFormat="1" applyFont="1" applyFill="1" applyProtection="1">
      <protection locked="0"/>
    </xf>
    <xf numFmtId="1" fontId="5" fillId="4" borderId="0" xfId="0" applyNumberFormat="1" applyFont="1" applyFill="1" applyBorder="1" applyAlignment="1" applyProtection="1">
      <alignment horizontal="center"/>
      <protection locked="0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Protection="1"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 applyProtection="1"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9" fillId="0" borderId="11" xfId="0" applyNumberFormat="1" applyFont="1" applyBorder="1" applyAlignment="1" applyProtection="1">
      <alignment horizontal="right"/>
      <protection locked="0"/>
    </xf>
    <xf numFmtId="0" fontId="10" fillId="0" borderId="10" xfId="0" applyFont="1" applyBorder="1" applyProtection="1"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Protection="1">
      <protection locked="0"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9" fillId="0" borderId="12" xfId="0" applyNumberFormat="1" applyFont="1" applyBorder="1" applyProtection="1"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9" fillId="0" borderId="1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Protection="1">
      <protection locked="0"/>
    </xf>
    <xf numFmtId="3" fontId="9" fillId="0" borderId="1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0" fillId="0" borderId="10" xfId="0" quotePrefix="1" applyFont="1" applyBorder="1" applyProtection="1">
      <protection locked="0"/>
    </xf>
    <xf numFmtId="0" fontId="7" fillId="0" borderId="0" xfId="0" applyFont="1" applyBorder="1" applyProtection="1"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3" fontId="16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/>
    </xf>
    <xf numFmtId="3" fontId="5" fillId="0" borderId="0" xfId="0" quotePrefix="1" applyNumberFormat="1" applyFont="1" applyFill="1" applyBorder="1" applyAlignment="1" applyProtection="1">
      <alignment horizontal="right"/>
      <protection locked="0"/>
    </xf>
    <xf numFmtId="3" fontId="17" fillId="0" borderId="0" xfId="0" applyNumberFormat="1" applyFont="1" applyBorder="1" applyProtection="1">
      <protection locked="0"/>
    </xf>
    <xf numFmtId="3" fontId="6" fillId="0" borderId="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1" fillId="0" borderId="1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0" fontId="18" fillId="0" borderId="0" xfId="0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3" fontId="19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3" fontId="11" fillId="0" borderId="0" xfId="0" applyNumberFormat="1" applyFont="1" applyBorder="1" applyProtection="1">
      <protection locked="0"/>
    </xf>
    <xf numFmtId="0" fontId="14" fillId="0" borderId="10" xfId="0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11" fillId="0" borderId="11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12" fillId="0" borderId="6" xfId="0" applyNumberFormat="1" applyFont="1" applyFill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5" fillId="0" borderId="6" xfId="0" applyNumberFormat="1" applyFont="1" applyBorder="1" applyProtection="1">
      <protection locked="0"/>
    </xf>
    <xf numFmtId="3" fontId="5" fillId="0" borderId="6" xfId="0" applyNumberFormat="1" applyFont="1" applyFill="1" applyBorder="1" applyProtection="1">
      <protection locked="0"/>
    </xf>
    <xf numFmtId="3" fontId="1" fillId="2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10" xfId="0" quotePrefix="1" applyFont="1" applyBorder="1" applyAlignment="1" applyProtection="1">
      <alignment vertical="top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Border="1" applyProtection="1">
      <protection locked="0"/>
    </xf>
    <xf numFmtId="3" fontId="5" fillId="0" borderId="15" xfId="0" applyNumberFormat="1" applyFont="1" applyFill="1" applyBorder="1" applyProtection="1">
      <protection locked="0"/>
    </xf>
    <xf numFmtId="3" fontId="5" fillId="0" borderId="15" xfId="0" applyNumberFormat="1" applyFont="1" applyFill="1" applyBorder="1" applyAlignment="1" applyProtection="1">
      <alignment horizontal="right"/>
      <protection locked="0"/>
    </xf>
    <xf numFmtId="3" fontId="2" fillId="0" borderId="16" xfId="0" applyNumberFormat="1" applyFont="1" applyFill="1" applyBorder="1" applyAlignment="1" applyProtection="1">
      <alignment horizontal="right"/>
    </xf>
    <xf numFmtId="3" fontId="5" fillId="0" borderId="15" xfId="0" applyNumberFormat="1" applyFont="1" applyBorder="1" applyProtection="1"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9" fillId="0" borderId="16" xfId="0" applyNumberFormat="1" applyFont="1" applyFill="1" applyBorder="1" applyAlignment="1" applyProtection="1">
      <alignment horizontal="right"/>
    </xf>
    <xf numFmtId="0" fontId="10" fillId="0" borderId="17" xfId="0" applyFont="1" applyBorder="1" applyProtection="1">
      <protection locked="0"/>
    </xf>
    <xf numFmtId="3" fontId="2" fillId="0" borderId="18" xfId="0" applyNumberFormat="1" applyFont="1" applyFill="1" applyBorder="1" applyAlignment="1" applyProtection="1">
      <alignment horizontal="right"/>
    </xf>
    <xf numFmtId="3" fontId="9" fillId="0" borderId="18" xfId="0" applyNumberFormat="1" applyFont="1" applyFill="1" applyBorder="1" applyAlignment="1" applyProtection="1">
      <alignment horizontal="right"/>
    </xf>
    <xf numFmtId="3" fontId="6" fillId="0" borderId="19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1" fillId="5" borderId="0" xfId="0" applyFont="1" applyFill="1" applyBorder="1" applyProtection="1">
      <protection locked="0"/>
    </xf>
    <xf numFmtId="164" fontId="20" fillId="4" borderId="2" xfId="0" applyNumberFormat="1" applyFont="1" applyFill="1" applyBorder="1" applyAlignment="1" applyProtection="1">
      <alignment horizontal="left"/>
      <protection locked="0"/>
    </xf>
    <xf numFmtId="164" fontId="21" fillId="4" borderId="5" xfId="0" applyNumberFormat="1" applyFont="1" applyFill="1" applyBorder="1" applyAlignment="1" applyProtection="1">
      <alignment horizontal="center"/>
      <protection locked="0"/>
    </xf>
    <xf numFmtId="1" fontId="20" fillId="4" borderId="5" xfId="0" applyNumberFormat="1" applyFont="1" applyFill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0" fillId="0" borderId="5" xfId="0" applyFont="1" applyBorder="1" applyProtection="1">
      <protection locked="0"/>
    </xf>
    <xf numFmtId="0" fontId="21" fillId="0" borderId="5" xfId="0" applyFont="1" applyBorder="1" applyProtection="1">
      <protection locked="0"/>
    </xf>
    <xf numFmtId="0" fontId="20" fillId="0" borderId="5" xfId="0" quotePrefix="1" applyFont="1" applyBorder="1" applyProtection="1">
      <protection locked="0"/>
    </xf>
    <xf numFmtId="0" fontId="20" fillId="0" borderId="5" xfId="0" applyFont="1" applyBorder="1" applyAlignment="1" applyProtection="1">
      <alignment vertical="top"/>
      <protection locked="0"/>
    </xf>
    <xf numFmtId="0" fontId="20" fillId="0" borderId="5" xfId="0" quotePrefix="1" applyFont="1" applyBorder="1" applyAlignment="1" applyProtection="1">
      <alignment vertical="top"/>
      <protection locked="0"/>
    </xf>
    <xf numFmtId="0" fontId="20" fillId="0" borderId="14" xfId="0" applyFont="1" applyBorder="1" applyProtection="1">
      <protection locked="0"/>
    </xf>
    <xf numFmtId="0" fontId="20" fillId="0" borderId="0" xfId="0" applyFont="1" applyProtection="1">
      <protection locked="0"/>
    </xf>
    <xf numFmtId="164" fontId="23" fillId="6" borderId="5" xfId="0" applyNumberFormat="1" applyFont="1" applyFill="1" applyBorder="1" applyAlignment="1" applyProtection="1">
      <alignment horizontal="left"/>
      <protection locked="0"/>
    </xf>
    <xf numFmtId="0" fontId="1" fillId="6" borderId="0" xfId="0" applyFont="1" applyFill="1" applyBorder="1" applyProtection="1">
      <protection locked="0"/>
    </xf>
    <xf numFmtId="3" fontId="5" fillId="5" borderId="0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20" fillId="0" borderId="5" xfId="0" quotePrefix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20" fillId="6" borderId="5" xfId="0" applyFont="1" applyFill="1" applyBorder="1" applyProtection="1">
      <protection locked="0"/>
    </xf>
    <xf numFmtId="0" fontId="3" fillId="6" borderId="0" xfId="0" applyFont="1" applyFill="1" applyBorder="1" applyProtection="1">
      <protection locked="0"/>
    </xf>
    <xf numFmtId="0" fontId="10" fillId="5" borderId="10" xfId="0" applyFont="1" applyFill="1" applyBorder="1" applyProtection="1">
      <protection locked="0"/>
    </xf>
    <xf numFmtId="164" fontId="24" fillId="5" borderId="0" xfId="0" applyNumberFormat="1" applyFont="1" applyFill="1" applyBorder="1" applyAlignment="1" applyProtection="1">
      <alignment horizontal="left" vertical="center"/>
      <protection locked="0"/>
    </xf>
    <xf numFmtId="164" fontId="24" fillId="6" borderId="0" xfId="0" applyNumberFormat="1" applyFont="1" applyFill="1" applyBorder="1" applyAlignment="1" applyProtection="1">
      <alignment horizontal="right" vertical="center"/>
      <protection locked="0"/>
    </xf>
    <xf numFmtId="164" fontId="24" fillId="6" borderId="0" xfId="0" applyNumberFormat="1" applyFont="1" applyFill="1" applyBorder="1" applyAlignment="1" applyProtection="1">
      <alignment vertical="center"/>
      <protection locked="0"/>
    </xf>
    <xf numFmtId="164" fontId="24" fillId="6" borderId="0" xfId="0" applyNumberFormat="1" applyFont="1" applyFill="1" applyBorder="1" applyAlignment="1" applyProtection="1">
      <alignment horizontal="left" vertical="center"/>
      <protection locked="0"/>
    </xf>
    <xf numFmtId="164" fontId="24" fillId="6" borderId="0" xfId="0" quotePrefix="1" applyNumberFormat="1" applyFont="1" applyFill="1" applyBorder="1" applyAlignment="1" applyProtection="1">
      <alignment vertical="center"/>
      <protection locked="0"/>
    </xf>
    <xf numFmtId="164" fontId="25" fillId="6" borderId="0" xfId="0" quotePrefix="1" applyNumberFormat="1" applyFont="1" applyFill="1" applyBorder="1" applyAlignment="1" applyProtection="1">
      <alignment horizontal="center" vertical="center"/>
      <protection locked="0"/>
    </xf>
    <xf numFmtId="164" fontId="2" fillId="4" borderId="3" xfId="0" applyNumberFormat="1" applyFont="1" applyFill="1" applyBorder="1" applyAlignment="1" applyProtection="1">
      <alignment horizontal="center"/>
      <protection locked="0"/>
    </xf>
    <xf numFmtId="0" fontId="22" fillId="6" borderId="7" xfId="0" applyFont="1" applyFill="1" applyBorder="1" applyAlignment="1" applyProtection="1">
      <alignment horizontal="center" wrapText="1"/>
      <protection locked="0"/>
    </xf>
    <xf numFmtId="0" fontId="22" fillId="6" borderId="8" xfId="0" applyFont="1" applyFill="1" applyBorder="1" applyAlignment="1" applyProtection="1">
      <alignment horizontal="center" wrapText="1"/>
      <protection locked="0"/>
    </xf>
    <xf numFmtId="0" fontId="22" fillId="5" borderId="8" xfId="0" applyFont="1" applyFill="1" applyBorder="1" applyAlignment="1" applyProtection="1">
      <alignment horizontal="center"/>
      <protection locked="0"/>
    </xf>
    <xf numFmtId="0" fontId="22" fillId="5" borderId="9" xfId="0" applyFont="1" applyFill="1" applyBorder="1" applyAlignment="1" applyProtection="1">
      <alignment horizontal="center"/>
      <protection locked="0"/>
    </xf>
    <xf numFmtId="164" fontId="24" fillId="5" borderId="0" xfId="0" applyNumberFormat="1" applyFont="1" applyFill="1" applyBorder="1" applyAlignment="1" applyProtection="1">
      <alignment horizontal="left" wrapText="1"/>
      <protection locked="0"/>
    </xf>
    <xf numFmtId="164" fontId="24" fillId="5" borderId="6" xfId="0" applyNumberFormat="1" applyFont="1" applyFill="1" applyBorder="1" applyAlignment="1" applyProtection="1">
      <alignment horizontal="left" wrapText="1"/>
      <protection locked="0"/>
    </xf>
    <xf numFmtId="0" fontId="26" fillId="0" borderId="0" xfId="0" applyFont="1"/>
    <xf numFmtId="0" fontId="27" fillId="0" borderId="0" xfId="0" applyFont="1"/>
    <xf numFmtId="0" fontId="0" fillId="7" borderId="0" xfId="0" applyFill="1"/>
    <xf numFmtId="8" fontId="0" fillId="7" borderId="0" xfId="0" applyNumberFormat="1" applyFill="1"/>
    <xf numFmtId="0" fontId="26" fillId="7" borderId="0" xfId="0" applyFont="1" applyFill="1"/>
    <xf numFmtId="8" fontId="26" fillId="7" borderId="0" xfId="0" applyNumberFormat="1" applyFont="1" applyFill="1"/>
    <xf numFmtId="0" fontId="0" fillId="4" borderId="0" xfId="0" applyFill="1"/>
    <xf numFmtId="8" fontId="0" fillId="4" borderId="0" xfId="0" applyNumberFormat="1" applyFill="1"/>
    <xf numFmtId="0" fontId="27" fillId="4" borderId="0" xfId="0" applyFont="1" applyFill="1"/>
    <xf numFmtId="0" fontId="26" fillId="4" borderId="0" xfId="0" applyFont="1" applyFill="1"/>
    <xf numFmtId="8" fontId="26" fillId="4" borderId="0" xfId="0" applyNumberFormat="1" applyFont="1" applyFill="1"/>
    <xf numFmtId="0" fontId="0" fillId="8" borderId="0" xfId="0" applyFill="1"/>
    <xf numFmtId="8" fontId="0" fillId="8" borderId="0" xfId="0" applyNumberFormat="1" applyFill="1"/>
    <xf numFmtId="0" fontId="26" fillId="8" borderId="0" xfId="0" applyFont="1" applyFill="1"/>
    <xf numFmtId="8" fontId="26" fillId="8" borderId="0" xfId="0" applyNumberFormat="1" applyFont="1" applyFill="1"/>
    <xf numFmtId="0" fontId="27" fillId="8" borderId="0" xfId="0" applyFont="1" applyFill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7" borderId="0" xfId="0" applyFont="1" applyFill="1"/>
    <xf numFmtId="0" fontId="0" fillId="4" borderId="0" xfId="0" applyFill="1" applyAlignment="1">
      <alignment horizontal="right"/>
    </xf>
    <xf numFmtId="0" fontId="0" fillId="9" borderId="0" xfId="0" applyFill="1"/>
    <xf numFmtId="8" fontId="0" fillId="9" borderId="0" xfId="0" applyNumberFormat="1" applyFill="1"/>
    <xf numFmtId="0" fontId="26" fillId="9" borderId="0" xfId="0" applyFont="1" applyFill="1"/>
    <xf numFmtId="8" fontId="26" fillId="9" borderId="0" xfId="0" applyNumberFormat="1" applyFont="1" applyFill="1"/>
    <xf numFmtId="0" fontId="0" fillId="10" borderId="0" xfId="0" applyFill="1"/>
    <xf numFmtId="0" fontId="27" fillId="10" borderId="0" xfId="0" applyFont="1" applyFill="1"/>
    <xf numFmtId="8" fontId="0" fillId="10" borderId="0" xfId="0" applyNumberFormat="1" applyFill="1"/>
    <xf numFmtId="0" fontId="26" fillId="10" borderId="0" xfId="0" applyFont="1" applyFill="1"/>
    <xf numFmtId="8" fontId="26" fillId="10" borderId="0" xfId="0" applyNumberFormat="1" applyFont="1" applyFill="1"/>
    <xf numFmtId="0" fontId="27" fillId="9" borderId="0" xfId="0" applyFont="1" applyFill="1"/>
    <xf numFmtId="0" fontId="27" fillId="4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D480-B071-4A79-BE7A-E9F04117F1B2}">
  <dimension ref="A1:L13"/>
  <sheetViews>
    <sheetView tabSelected="1" zoomScale="190" zoomScaleNormal="190" workbookViewId="0">
      <selection activeCell="E5" sqref="E5"/>
    </sheetView>
  </sheetViews>
  <sheetFormatPr defaultRowHeight="12.75" x14ac:dyDescent="0.2"/>
  <cols>
    <col min="1" max="1" width="17.28515625" customWidth="1"/>
    <col min="2" max="2" width="24.7109375" customWidth="1"/>
    <col min="3" max="3" width="2.85546875" customWidth="1"/>
    <col min="4" max="4" width="2.7109375" customWidth="1"/>
    <col min="5" max="5" width="3.140625" customWidth="1"/>
    <col min="6" max="6" width="13.85546875" customWidth="1"/>
    <col min="7" max="7" width="1.7109375" customWidth="1"/>
    <col min="8" max="8" width="3" customWidth="1"/>
    <col min="10" max="10" width="12" bestFit="1" customWidth="1"/>
  </cols>
  <sheetData>
    <row r="1" spans="1:12" ht="42.75" customHeight="1" x14ac:dyDescent="0.2">
      <c r="A1" s="180" t="s">
        <v>350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x14ac:dyDescent="0.2">
      <c r="A2" s="188"/>
      <c r="B2" s="188" t="s">
        <v>328</v>
      </c>
      <c r="F2" s="170"/>
      <c r="G2" s="170"/>
      <c r="H2" s="170" t="s">
        <v>327</v>
      </c>
      <c r="I2" s="170"/>
      <c r="J2" s="170"/>
    </row>
    <row r="3" spans="1:12" x14ac:dyDescent="0.2">
      <c r="A3" s="188"/>
      <c r="B3" s="188" t="s">
        <v>3</v>
      </c>
      <c r="D3" t="s">
        <v>316</v>
      </c>
      <c r="F3" s="194" t="s">
        <v>4</v>
      </c>
      <c r="G3" s="194"/>
      <c r="H3" s="194"/>
      <c r="I3" s="194"/>
      <c r="J3" s="194"/>
    </row>
    <row r="4" spans="1:12" x14ac:dyDescent="0.2">
      <c r="A4" s="188"/>
      <c r="B4" s="188"/>
      <c r="F4" s="172" t="s">
        <v>345</v>
      </c>
      <c r="G4" s="170" t="s">
        <v>323</v>
      </c>
      <c r="H4" s="170"/>
      <c r="I4" s="170" t="s">
        <v>324</v>
      </c>
      <c r="J4" s="170"/>
    </row>
    <row r="5" spans="1:12" x14ac:dyDescent="0.2">
      <c r="A5" s="188"/>
      <c r="B5" s="188"/>
      <c r="F5" s="170"/>
      <c r="G5" s="170"/>
      <c r="H5" s="170"/>
      <c r="I5" s="170"/>
      <c r="J5" s="170"/>
    </row>
    <row r="6" spans="1:12" x14ac:dyDescent="0.2">
      <c r="A6" s="189" t="s">
        <v>340</v>
      </c>
      <c r="B6" s="190">
        <v>100000</v>
      </c>
      <c r="D6" t="s">
        <v>316</v>
      </c>
      <c r="F6" s="170"/>
      <c r="G6" s="170"/>
      <c r="H6" s="170"/>
      <c r="I6" s="170" t="s">
        <v>325</v>
      </c>
      <c r="J6" s="171">
        <v>60000</v>
      </c>
    </row>
    <row r="7" spans="1:12" x14ac:dyDescent="0.2">
      <c r="A7" s="188"/>
      <c r="B7" s="188"/>
      <c r="D7" t="s">
        <v>316</v>
      </c>
      <c r="F7" s="170"/>
      <c r="G7" s="170"/>
      <c r="H7" s="170"/>
      <c r="I7" s="170" t="s">
        <v>326</v>
      </c>
      <c r="J7" s="171">
        <v>40000</v>
      </c>
    </row>
    <row r="8" spans="1:12" x14ac:dyDescent="0.2">
      <c r="A8" s="188"/>
      <c r="B8" s="188"/>
      <c r="F8" s="170"/>
      <c r="G8" s="170"/>
      <c r="H8" s="170"/>
      <c r="I8" s="170"/>
      <c r="J8" s="170"/>
    </row>
    <row r="9" spans="1:12" x14ac:dyDescent="0.2">
      <c r="A9" s="188" t="s">
        <v>329</v>
      </c>
      <c r="B9" s="190">
        <f>60000+40000</f>
        <v>100000</v>
      </c>
      <c r="F9" s="170"/>
      <c r="G9" s="170"/>
      <c r="H9" s="170"/>
      <c r="I9" s="170"/>
      <c r="J9" s="170"/>
    </row>
    <row r="10" spans="1:12" x14ac:dyDescent="0.2">
      <c r="A10" s="189"/>
      <c r="B10" s="190">
        <v>-100000</v>
      </c>
      <c r="F10" s="170"/>
      <c r="G10" s="170"/>
      <c r="H10" s="170"/>
      <c r="I10" s="170"/>
      <c r="J10" s="170"/>
    </row>
    <row r="11" spans="1:12" x14ac:dyDescent="0.2">
      <c r="A11" s="188"/>
      <c r="B11" s="188"/>
      <c r="F11" s="170"/>
      <c r="G11" s="170"/>
      <c r="H11" s="170"/>
      <c r="I11" s="170"/>
      <c r="J11" s="170"/>
    </row>
    <row r="12" spans="1:12" x14ac:dyDescent="0.2">
      <c r="A12" s="188"/>
      <c r="B12" s="188"/>
      <c r="F12" s="170"/>
      <c r="G12" s="170"/>
      <c r="H12" s="170"/>
      <c r="I12" s="170"/>
      <c r="J12" s="170"/>
    </row>
    <row r="13" spans="1:12" x14ac:dyDescent="0.2">
      <c r="A13" s="191" t="s">
        <v>343</v>
      </c>
      <c r="B13" s="192">
        <f>SUM(B6:B10)</f>
        <v>100000</v>
      </c>
      <c r="C13" s="164"/>
      <c r="D13" s="164" t="s">
        <v>316</v>
      </c>
      <c r="E13" s="164"/>
      <c r="F13" s="173" t="s">
        <v>344</v>
      </c>
      <c r="G13" s="173"/>
      <c r="H13" s="173"/>
      <c r="I13" s="173"/>
      <c r="J13" s="174">
        <f>SUM(J6:J11)</f>
        <v>100000</v>
      </c>
    </row>
  </sheetData>
  <mergeCells count="2">
    <mergeCell ref="A1:L1"/>
    <mergeCell ref="F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B32D-3352-40D3-B52B-9614C1F18851}">
  <dimension ref="A1:L14"/>
  <sheetViews>
    <sheetView zoomScale="160" zoomScaleNormal="160" workbookViewId="0">
      <selection activeCell="F3" sqref="F3:J4"/>
    </sheetView>
  </sheetViews>
  <sheetFormatPr defaultRowHeight="12.75" x14ac:dyDescent="0.2"/>
  <cols>
    <col min="1" max="1" width="17.28515625" customWidth="1"/>
    <col min="2" max="2" width="24.7109375" customWidth="1"/>
    <col min="3" max="3" width="2.85546875" customWidth="1"/>
    <col min="4" max="4" width="2.7109375" customWidth="1"/>
    <col min="5" max="5" width="3.140625" customWidth="1"/>
    <col min="6" max="6" width="14" customWidth="1"/>
    <col min="7" max="7" width="12.7109375" customWidth="1"/>
    <col min="8" max="8" width="3" customWidth="1"/>
    <col min="9" max="9" width="14.5703125" bestFit="1" customWidth="1"/>
    <col min="10" max="10" width="13.140625" customWidth="1"/>
  </cols>
  <sheetData>
    <row r="1" spans="1:12" ht="41.25" customHeight="1" x14ac:dyDescent="0.2">
      <c r="A1" s="180" t="s">
        <v>349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x14ac:dyDescent="0.2">
      <c r="A2" s="166"/>
      <c r="B2" s="166" t="s">
        <v>328</v>
      </c>
      <c r="C2" s="166"/>
      <c r="F2" s="170"/>
      <c r="G2" s="170"/>
      <c r="H2" s="170" t="s">
        <v>327</v>
      </c>
      <c r="I2" s="170"/>
      <c r="J2" s="170"/>
    </row>
    <row r="3" spans="1:12" x14ac:dyDescent="0.2">
      <c r="A3" s="166"/>
      <c r="B3" s="166" t="s">
        <v>3</v>
      </c>
      <c r="C3" s="166"/>
      <c r="D3" t="s">
        <v>316</v>
      </c>
      <c r="F3" s="194" t="s">
        <v>4</v>
      </c>
      <c r="G3" s="194"/>
      <c r="H3" s="194"/>
      <c r="I3" s="194"/>
      <c r="J3" s="194"/>
    </row>
    <row r="4" spans="1:12" x14ac:dyDescent="0.2">
      <c r="A4" s="166"/>
      <c r="B4" s="166"/>
      <c r="C4" s="166"/>
      <c r="F4" s="172" t="s">
        <v>345</v>
      </c>
      <c r="G4" s="170" t="s">
        <v>323</v>
      </c>
      <c r="H4" s="170"/>
      <c r="I4" s="170" t="s">
        <v>324</v>
      </c>
      <c r="J4" s="170"/>
    </row>
    <row r="5" spans="1:12" x14ac:dyDescent="0.2">
      <c r="A5" s="166"/>
      <c r="B5" s="166"/>
      <c r="C5" s="166"/>
      <c r="F5" s="170"/>
      <c r="G5" s="170"/>
      <c r="H5" s="170"/>
      <c r="I5" s="170"/>
      <c r="J5" s="170"/>
    </row>
    <row r="6" spans="1:12" x14ac:dyDescent="0.2">
      <c r="A6" s="182" t="s">
        <v>341</v>
      </c>
      <c r="B6" s="167">
        <v>100000</v>
      </c>
      <c r="C6" s="166"/>
      <c r="D6" t="s">
        <v>316</v>
      </c>
      <c r="F6" s="170"/>
      <c r="G6" s="170"/>
      <c r="H6" s="170"/>
      <c r="I6" s="170" t="s">
        <v>325</v>
      </c>
      <c r="J6" s="171">
        <v>60000</v>
      </c>
    </row>
    <row r="7" spans="1:12" x14ac:dyDescent="0.2">
      <c r="A7" s="166"/>
      <c r="B7" s="167"/>
      <c r="C7" s="166"/>
      <c r="D7" t="s">
        <v>316</v>
      </c>
      <c r="F7" s="170"/>
      <c r="G7" s="170"/>
      <c r="H7" s="170"/>
      <c r="I7" s="170" t="s">
        <v>326</v>
      </c>
      <c r="J7" s="171">
        <v>40000</v>
      </c>
    </row>
    <row r="8" spans="1:12" x14ac:dyDescent="0.2">
      <c r="A8" s="182" t="s">
        <v>342</v>
      </c>
      <c r="B8" s="167">
        <f>60000+40000</f>
        <v>100000</v>
      </c>
      <c r="C8" s="166"/>
      <c r="F8" s="170"/>
      <c r="G8" s="170"/>
      <c r="H8" s="170"/>
      <c r="I8" s="170"/>
      <c r="J8" s="170"/>
    </row>
    <row r="9" spans="1:12" x14ac:dyDescent="0.2">
      <c r="A9" s="166"/>
      <c r="B9" s="166"/>
      <c r="C9" s="166"/>
      <c r="F9" s="172" t="s">
        <v>330</v>
      </c>
      <c r="G9" s="171">
        <v>100000</v>
      </c>
      <c r="H9" s="170"/>
      <c r="I9" s="170"/>
      <c r="J9" s="170"/>
    </row>
    <row r="10" spans="1:12" x14ac:dyDescent="0.2">
      <c r="A10" s="166"/>
      <c r="B10" s="167"/>
      <c r="C10" s="166"/>
      <c r="F10" s="170"/>
      <c r="G10" s="170"/>
      <c r="H10" s="170"/>
      <c r="I10" s="170"/>
      <c r="J10" s="170"/>
    </row>
    <row r="11" spans="1:12" x14ac:dyDescent="0.2">
      <c r="A11" s="166"/>
      <c r="B11" s="166"/>
      <c r="C11" s="166"/>
      <c r="F11" s="170"/>
      <c r="G11" s="170"/>
      <c r="H11" s="170"/>
      <c r="I11" s="170"/>
      <c r="J11" s="170"/>
    </row>
    <row r="12" spans="1:12" x14ac:dyDescent="0.2">
      <c r="A12" s="166"/>
      <c r="B12" s="166"/>
      <c r="C12" s="166"/>
      <c r="F12" s="170"/>
      <c r="G12" s="170"/>
      <c r="H12" s="170"/>
      <c r="I12" s="170"/>
      <c r="J12" s="170"/>
    </row>
    <row r="13" spans="1:12" x14ac:dyDescent="0.2">
      <c r="A13" s="168" t="s">
        <v>343</v>
      </c>
      <c r="B13" s="169">
        <f>SUM(B6:B11)</f>
        <v>200000</v>
      </c>
      <c r="C13" s="168"/>
      <c r="D13" s="164" t="s">
        <v>316</v>
      </c>
      <c r="E13" s="164"/>
      <c r="F13" s="173" t="s">
        <v>344</v>
      </c>
      <c r="G13" s="173"/>
      <c r="H13" s="173"/>
      <c r="I13" s="174">
        <f>SUM(J6:J11)+G9</f>
        <v>200000</v>
      </c>
      <c r="J13" s="174"/>
    </row>
    <row r="14" spans="1:12" x14ac:dyDescent="0.2">
      <c r="F14" s="170"/>
      <c r="G14" s="170"/>
      <c r="H14" s="170"/>
      <c r="I14" s="170"/>
      <c r="J14" s="170"/>
    </row>
  </sheetData>
  <mergeCells count="2">
    <mergeCell ref="A1:L1"/>
    <mergeCell ref="F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CF05-10C1-4250-ABE8-39C792ADC936}">
  <dimension ref="A1:L14"/>
  <sheetViews>
    <sheetView zoomScale="180" zoomScaleNormal="180" workbookViewId="0">
      <selection activeCell="F4" sqref="F4"/>
    </sheetView>
  </sheetViews>
  <sheetFormatPr defaultRowHeight="12.75" x14ac:dyDescent="0.2"/>
  <cols>
    <col min="1" max="1" width="17.28515625" customWidth="1"/>
    <col min="2" max="2" width="24.7109375" customWidth="1"/>
    <col min="3" max="3" width="2.85546875" customWidth="1"/>
    <col min="4" max="4" width="2.7109375" customWidth="1"/>
    <col min="5" max="5" width="3.140625" customWidth="1"/>
    <col min="6" max="6" width="11.85546875" customWidth="1"/>
    <col min="7" max="7" width="9.140625" customWidth="1"/>
    <col min="8" max="8" width="10.85546875" bestFit="1" customWidth="1"/>
    <col min="9" max="9" width="14.5703125" bestFit="1" customWidth="1"/>
    <col min="10" max="10" width="12" bestFit="1" customWidth="1"/>
  </cols>
  <sheetData>
    <row r="1" spans="1:12" ht="42.75" customHeight="1" x14ac:dyDescent="0.2">
      <c r="A1" s="180" t="s">
        <v>348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x14ac:dyDescent="0.2">
      <c r="A2" s="195" t="s">
        <v>3</v>
      </c>
      <c r="B2" s="195"/>
      <c r="F2" s="196" t="s">
        <v>4</v>
      </c>
      <c r="G2" s="196"/>
      <c r="H2" s="196"/>
      <c r="I2" s="196"/>
      <c r="J2" s="196"/>
    </row>
    <row r="3" spans="1:12" x14ac:dyDescent="0.2">
      <c r="A3" s="184"/>
      <c r="B3" s="184" t="s">
        <v>328</v>
      </c>
      <c r="F3" s="170"/>
      <c r="G3" s="170"/>
      <c r="H3" s="170" t="s">
        <v>327</v>
      </c>
      <c r="I3" s="170"/>
      <c r="J3" s="170"/>
    </row>
    <row r="4" spans="1:12" x14ac:dyDescent="0.2">
      <c r="A4" s="184"/>
      <c r="B4" s="184"/>
      <c r="F4" s="170"/>
      <c r="G4" s="170"/>
      <c r="H4" s="170"/>
      <c r="I4" s="170"/>
      <c r="J4" s="170"/>
    </row>
    <row r="5" spans="1:12" x14ac:dyDescent="0.2">
      <c r="A5" s="184"/>
      <c r="B5" s="184" t="s">
        <v>3</v>
      </c>
      <c r="D5" t="s">
        <v>316</v>
      </c>
      <c r="F5" s="172" t="s">
        <v>345</v>
      </c>
      <c r="G5" s="183" t="s">
        <v>323</v>
      </c>
      <c r="H5" s="170"/>
      <c r="I5" s="170" t="s">
        <v>324</v>
      </c>
      <c r="J5" s="170"/>
    </row>
    <row r="6" spans="1:12" x14ac:dyDescent="0.2">
      <c r="A6" s="184"/>
      <c r="B6" s="184"/>
      <c r="F6" s="170"/>
      <c r="G6" s="170"/>
      <c r="H6" s="170"/>
      <c r="I6" s="170"/>
      <c r="J6" s="170"/>
    </row>
    <row r="7" spans="1:12" x14ac:dyDescent="0.2">
      <c r="A7" s="193" t="s">
        <v>340</v>
      </c>
      <c r="B7" s="185">
        <v>100000</v>
      </c>
      <c r="D7" t="s">
        <v>316</v>
      </c>
      <c r="F7" s="170"/>
      <c r="G7" s="170"/>
      <c r="H7" s="170"/>
      <c r="I7" s="170" t="s">
        <v>325</v>
      </c>
      <c r="J7" s="171">
        <v>60000</v>
      </c>
    </row>
    <row r="8" spans="1:12" x14ac:dyDescent="0.2">
      <c r="A8" s="184"/>
      <c r="B8" s="185"/>
      <c r="D8" t="s">
        <v>316</v>
      </c>
      <c r="F8" s="170"/>
      <c r="G8" s="170"/>
      <c r="H8" s="170"/>
      <c r="I8" s="170" t="s">
        <v>326</v>
      </c>
      <c r="J8" s="171">
        <v>40000</v>
      </c>
    </row>
    <row r="9" spans="1:12" x14ac:dyDescent="0.2">
      <c r="A9" s="184" t="s">
        <v>329</v>
      </c>
      <c r="B9" s="185">
        <f>60000+40000</f>
        <v>100000</v>
      </c>
      <c r="F9" s="172" t="s">
        <v>331</v>
      </c>
      <c r="G9" s="170"/>
      <c r="H9" s="171">
        <v>50000</v>
      </c>
      <c r="I9" s="170"/>
      <c r="J9" s="170"/>
    </row>
    <row r="10" spans="1:12" x14ac:dyDescent="0.2">
      <c r="A10" s="193" t="s">
        <v>339</v>
      </c>
      <c r="B10" s="185">
        <v>-50000</v>
      </c>
      <c r="F10" s="170"/>
      <c r="G10" s="170"/>
      <c r="H10" s="170"/>
      <c r="I10" s="170"/>
      <c r="J10" s="170"/>
    </row>
    <row r="11" spans="1:12" x14ac:dyDescent="0.2">
      <c r="A11" s="184"/>
      <c r="B11" s="185"/>
      <c r="F11" s="170"/>
      <c r="G11" s="170"/>
      <c r="H11" s="170"/>
      <c r="I11" s="170"/>
      <c r="J11" s="170"/>
    </row>
    <row r="12" spans="1:12" x14ac:dyDescent="0.2">
      <c r="A12" s="184"/>
      <c r="B12" s="184"/>
      <c r="F12" s="170"/>
      <c r="G12" s="170"/>
      <c r="H12" s="170"/>
      <c r="I12" s="170"/>
      <c r="J12" s="170"/>
    </row>
    <row r="13" spans="1:12" x14ac:dyDescent="0.2">
      <c r="A13" s="184"/>
      <c r="B13" s="184"/>
      <c r="F13" s="170"/>
      <c r="G13" s="170"/>
      <c r="H13" s="170"/>
      <c r="I13" s="170"/>
      <c r="J13" s="170"/>
    </row>
    <row r="14" spans="1:12" x14ac:dyDescent="0.2">
      <c r="A14" s="186" t="s">
        <v>343</v>
      </c>
      <c r="B14" s="187">
        <f>SUM(B7:B11)</f>
        <v>150000</v>
      </c>
      <c r="C14" s="164"/>
      <c r="D14" s="164" t="s">
        <v>316</v>
      </c>
      <c r="E14" s="164"/>
      <c r="F14" s="173" t="s">
        <v>344</v>
      </c>
      <c r="G14" s="173"/>
      <c r="H14" s="173"/>
      <c r="I14" s="174">
        <f>SUM(J7:J12)+H9</f>
        <v>150000</v>
      </c>
      <c r="J14" s="174"/>
    </row>
  </sheetData>
  <mergeCells count="3">
    <mergeCell ref="A1:L1"/>
    <mergeCell ref="A2:B2"/>
    <mergeCell ref="F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A6D9-FEB7-4CEA-BC60-2AB327666882}">
  <dimension ref="A1:L14"/>
  <sheetViews>
    <sheetView zoomScale="160" zoomScaleNormal="160" workbookViewId="0">
      <selection sqref="A1:L1"/>
    </sheetView>
  </sheetViews>
  <sheetFormatPr defaultRowHeight="12.75" x14ac:dyDescent="0.2"/>
  <cols>
    <col min="1" max="1" width="26.7109375" bestFit="1" customWidth="1"/>
    <col min="2" max="2" width="24.7109375" customWidth="1"/>
    <col min="3" max="3" width="2.85546875" customWidth="1"/>
    <col min="4" max="4" width="2.7109375" customWidth="1"/>
    <col min="5" max="5" width="3.140625" customWidth="1"/>
    <col min="6" max="6" width="11.85546875" customWidth="1"/>
    <col min="7" max="7" width="6.140625" customWidth="1"/>
    <col min="8" max="8" width="10.85546875" bestFit="1" customWidth="1"/>
    <col min="9" max="9" width="11.85546875" bestFit="1" customWidth="1"/>
    <col min="10" max="10" width="12" bestFit="1" customWidth="1"/>
  </cols>
  <sheetData>
    <row r="1" spans="1:12" ht="42.75" customHeight="1" x14ac:dyDescent="0.2">
      <c r="A1" s="180" t="s">
        <v>347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3" spans="1:12" x14ac:dyDescent="0.2">
      <c r="A3" s="184"/>
      <c r="B3" s="184" t="s">
        <v>328</v>
      </c>
      <c r="F3" s="170"/>
      <c r="G3" s="170"/>
      <c r="H3" s="170" t="s">
        <v>327</v>
      </c>
      <c r="I3" s="170"/>
      <c r="J3" s="170"/>
    </row>
    <row r="4" spans="1:12" x14ac:dyDescent="0.2">
      <c r="A4" s="184"/>
      <c r="B4" s="184"/>
      <c r="F4" s="170"/>
      <c r="G4" s="170"/>
      <c r="H4" s="170"/>
      <c r="I4" s="170"/>
      <c r="J4" s="170"/>
    </row>
    <row r="5" spans="1:12" x14ac:dyDescent="0.2">
      <c r="A5" s="184"/>
      <c r="B5" s="184" t="s">
        <v>3</v>
      </c>
      <c r="D5" t="s">
        <v>316</v>
      </c>
      <c r="F5" s="170" t="s">
        <v>4</v>
      </c>
      <c r="G5" s="170" t="s">
        <v>323</v>
      </c>
      <c r="H5" s="170"/>
      <c r="I5" s="170" t="s">
        <v>324</v>
      </c>
      <c r="J5" s="170"/>
    </row>
    <row r="6" spans="1:12" x14ac:dyDescent="0.2">
      <c r="A6" s="184"/>
      <c r="B6" s="184"/>
      <c r="F6" s="170"/>
      <c r="G6" s="170"/>
      <c r="H6" s="170"/>
      <c r="I6" s="170"/>
      <c r="J6" s="170"/>
    </row>
    <row r="7" spans="1:12" x14ac:dyDescent="0.2">
      <c r="A7" s="193"/>
      <c r="B7" s="185"/>
      <c r="F7" s="170"/>
      <c r="G7" s="170"/>
      <c r="H7" s="172" t="s">
        <v>334</v>
      </c>
      <c r="I7" s="170">
        <v>250000</v>
      </c>
      <c r="J7" s="171"/>
    </row>
    <row r="8" spans="1:12" x14ac:dyDescent="0.2">
      <c r="A8" s="184"/>
      <c r="B8" s="185"/>
      <c r="F8" s="170"/>
      <c r="G8" s="170"/>
      <c r="H8" s="172" t="s">
        <v>335</v>
      </c>
      <c r="I8" s="170">
        <v>250000</v>
      </c>
      <c r="J8" s="171"/>
    </row>
    <row r="9" spans="1:12" x14ac:dyDescent="0.2">
      <c r="A9" s="193" t="s">
        <v>333</v>
      </c>
      <c r="B9" s="185">
        <f>5*100000</f>
        <v>500000</v>
      </c>
      <c r="F9" s="172"/>
      <c r="G9" s="170"/>
      <c r="H9" s="171"/>
      <c r="I9" s="170"/>
      <c r="J9" s="170"/>
    </row>
    <row r="10" spans="1:12" x14ac:dyDescent="0.2">
      <c r="A10" s="184"/>
      <c r="B10" s="185">
        <v>-100000</v>
      </c>
      <c r="F10" s="170"/>
      <c r="G10" s="170"/>
      <c r="H10" s="170"/>
      <c r="I10" s="170"/>
      <c r="J10" s="170"/>
    </row>
    <row r="11" spans="1:12" x14ac:dyDescent="0.2">
      <c r="A11" s="193" t="s">
        <v>338</v>
      </c>
      <c r="B11" s="185">
        <v>100000</v>
      </c>
      <c r="F11" s="170"/>
      <c r="G11" s="170"/>
      <c r="H11" s="170"/>
      <c r="I11" s="170"/>
      <c r="J11" s="170"/>
    </row>
    <row r="12" spans="1:12" x14ac:dyDescent="0.2">
      <c r="A12" s="193" t="s">
        <v>332</v>
      </c>
      <c r="B12" s="185">
        <v>0</v>
      </c>
      <c r="F12" s="170"/>
      <c r="G12" s="170"/>
      <c r="H12" s="170"/>
      <c r="I12" s="170"/>
      <c r="J12" s="170"/>
    </row>
    <row r="13" spans="1:12" x14ac:dyDescent="0.2">
      <c r="A13" s="193" t="s">
        <v>337</v>
      </c>
      <c r="B13" s="185">
        <f>SUM(B7:B12)</f>
        <v>500000</v>
      </c>
      <c r="D13" s="165" t="s">
        <v>316</v>
      </c>
      <c r="F13" s="173" t="s">
        <v>344</v>
      </c>
      <c r="G13" s="170"/>
      <c r="H13" s="170"/>
      <c r="I13" s="171">
        <f>SUM(I7:I11)</f>
        <v>500000</v>
      </c>
      <c r="J13" s="170"/>
    </row>
    <row r="14" spans="1:12" x14ac:dyDescent="0.2">
      <c r="A14" s="186"/>
      <c r="B14" s="187"/>
      <c r="C14" s="164"/>
      <c r="D14" s="164"/>
      <c r="E14" s="164"/>
      <c r="F14" s="173"/>
      <c r="G14" s="173"/>
      <c r="H14" s="173"/>
      <c r="I14" s="173"/>
      <c r="J14" s="174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AE86-3204-4B06-8C5E-E8B0325F5C45}">
  <dimension ref="A1:L13"/>
  <sheetViews>
    <sheetView zoomScale="160" zoomScaleNormal="160" workbookViewId="0">
      <selection activeCell="A2" sqref="A2"/>
    </sheetView>
  </sheetViews>
  <sheetFormatPr defaultRowHeight="12.75" x14ac:dyDescent="0.2"/>
  <cols>
    <col min="1" max="1" width="26.7109375" bestFit="1" customWidth="1"/>
    <col min="2" max="2" width="24.7109375" customWidth="1"/>
    <col min="3" max="3" width="2.85546875" customWidth="1"/>
    <col min="4" max="4" width="2.7109375" customWidth="1"/>
    <col min="5" max="5" width="3.140625" customWidth="1"/>
    <col min="6" max="6" width="11.85546875" customWidth="1"/>
    <col min="7" max="7" width="6.140625" customWidth="1"/>
    <col min="8" max="8" width="10.85546875" bestFit="1" customWidth="1"/>
    <col min="9" max="9" width="11.85546875" bestFit="1" customWidth="1"/>
    <col min="10" max="10" width="12" bestFit="1" customWidth="1"/>
  </cols>
  <sheetData>
    <row r="1" spans="1:12" ht="48.75" customHeight="1" x14ac:dyDescent="0.2">
      <c r="A1" s="197" t="s">
        <v>346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x14ac:dyDescent="0.2">
      <c r="A2" s="170"/>
      <c r="B2" s="170" t="s">
        <v>328</v>
      </c>
      <c r="F2" s="175"/>
      <c r="G2" s="175"/>
      <c r="H2" s="175" t="s">
        <v>327</v>
      </c>
      <c r="I2" s="175"/>
      <c r="J2" s="175"/>
    </row>
    <row r="3" spans="1:12" x14ac:dyDescent="0.2">
      <c r="A3" s="170"/>
      <c r="B3" s="170"/>
      <c r="F3" s="175"/>
      <c r="G3" s="175"/>
      <c r="H3" s="175"/>
      <c r="I3" s="175"/>
      <c r="J3" s="175"/>
    </row>
    <row r="4" spans="1:12" x14ac:dyDescent="0.2">
      <c r="A4" s="170"/>
      <c r="B4" s="170" t="s">
        <v>3</v>
      </c>
      <c r="D4" t="s">
        <v>316</v>
      </c>
      <c r="F4" s="175" t="s">
        <v>4</v>
      </c>
      <c r="G4" s="175" t="s">
        <v>323</v>
      </c>
      <c r="H4" s="175"/>
      <c r="I4" s="175" t="s">
        <v>324</v>
      </c>
      <c r="J4" s="175"/>
    </row>
    <row r="5" spans="1:12" x14ac:dyDescent="0.2">
      <c r="A5" s="170"/>
      <c r="B5" s="170"/>
      <c r="F5" s="175"/>
      <c r="G5" s="175"/>
      <c r="H5" s="175"/>
      <c r="I5" s="175"/>
      <c r="J5" s="175"/>
    </row>
    <row r="6" spans="1:12" x14ac:dyDescent="0.2">
      <c r="A6" s="172"/>
      <c r="B6" s="171"/>
      <c r="F6" s="175"/>
      <c r="G6" s="175"/>
      <c r="H6" s="179" t="s">
        <v>334</v>
      </c>
      <c r="I6" s="175">
        <v>250000</v>
      </c>
      <c r="J6" s="176"/>
    </row>
    <row r="7" spans="1:12" x14ac:dyDescent="0.2">
      <c r="A7" s="170"/>
      <c r="B7" s="171"/>
      <c r="F7" s="175"/>
      <c r="G7" s="175"/>
      <c r="H7" s="179" t="s">
        <v>335</v>
      </c>
      <c r="I7" s="175">
        <v>250000</v>
      </c>
      <c r="J7" s="176"/>
    </row>
    <row r="8" spans="1:12" x14ac:dyDescent="0.2">
      <c r="A8" s="172" t="s">
        <v>333</v>
      </c>
      <c r="B8" s="171">
        <f>5*100000</f>
        <v>500000</v>
      </c>
      <c r="F8" s="179"/>
      <c r="G8" s="175"/>
      <c r="H8" s="176"/>
      <c r="I8" s="175"/>
      <c r="J8" s="175"/>
    </row>
    <row r="9" spans="1:12" x14ac:dyDescent="0.2">
      <c r="A9" s="170"/>
      <c r="B9" s="171">
        <v>-100000</v>
      </c>
      <c r="F9" s="175"/>
      <c r="G9" s="175"/>
      <c r="H9" s="175"/>
      <c r="I9" s="175"/>
      <c r="J9" s="175"/>
    </row>
    <row r="10" spans="1:12" x14ac:dyDescent="0.2">
      <c r="A10" s="172" t="s">
        <v>338</v>
      </c>
      <c r="B10" s="171">
        <v>50000</v>
      </c>
      <c r="F10" s="175"/>
      <c r="G10" s="175"/>
      <c r="H10" s="175"/>
      <c r="I10" s="175"/>
      <c r="J10" s="175"/>
    </row>
    <row r="11" spans="1:12" x14ac:dyDescent="0.2">
      <c r="A11" s="172" t="s">
        <v>332</v>
      </c>
      <c r="B11" s="171">
        <v>50000</v>
      </c>
      <c r="F11" s="175"/>
      <c r="G11" s="175"/>
      <c r="H11" s="175"/>
      <c r="I11" s="175"/>
      <c r="J11" s="175"/>
    </row>
    <row r="12" spans="1:12" x14ac:dyDescent="0.2">
      <c r="A12" s="172" t="s">
        <v>337</v>
      </c>
      <c r="B12" s="171">
        <f>SUM(B6:B11)</f>
        <v>500000</v>
      </c>
      <c r="D12" s="165" t="s">
        <v>316</v>
      </c>
      <c r="F12" s="179" t="s">
        <v>336</v>
      </c>
      <c r="G12" s="175"/>
      <c r="H12" s="175"/>
      <c r="I12" s="176">
        <f>SUM(I6:I10)</f>
        <v>500000</v>
      </c>
      <c r="J12" s="175"/>
    </row>
    <row r="13" spans="1:12" x14ac:dyDescent="0.2">
      <c r="A13" s="173"/>
      <c r="B13" s="174"/>
      <c r="C13" s="164"/>
      <c r="D13" s="164"/>
      <c r="E13" s="164"/>
      <c r="F13" s="177"/>
      <c r="G13" s="177"/>
      <c r="H13" s="177"/>
      <c r="I13" s="177"/>
      <c r="J13" s="178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151"/>
  <sheetViews>
    <sheetView zoomScale="60" zoomScaleNormal="60" zoomScalePageLayoutView="80" workbookViewId="0">
      <pane ySplit="9" topLeftCell="A10" activePane="bottomLeft" state="frozen"/>
      <selection pane="bottomLeft" activeCell="B82" sqref="B82"/>
    </sheetView>
  </sheetViews>
  <sheetFormatPr defaultRowHeight="18" x14ac:dyDescent="0.25"/>
  <cols>
    <col min="1" max="1" width="38.28515625" style="139" customWidth="1"/>
    <col min="2" max="2" width="57.140625" style="10" bestFit="1" customWidth="1"/>
    <col min="3" max="3" width="3.7109375" style="10" bestFit="1" customWidth="1"/>
    <col min="4" max="4" width="13.42578125" style="10" customWidth="1"/>
    <col min="5" max="5" width="15.85546875" style="10" customWidth="1"/>
    <col min="6" max="6" width="18.5703125" style="10" customWidth="1"/>
    <col min="7" max="7" width="10.42578125" style="10" customWidth="1"/>
    <col min="8" max="8" width="13" style="10" bestFit="1" customWidth="1"/>
    <col min="9" max="9" width="17.28515625" style="10" customWidth="1"/>
    <col min="10" max="10" width="18.42578125" style="10" customWidth="1"/>
    <col min="11" max="11" width="32" style="110" customWidth="1"/>
    <col min="12" max="12" width="57" style="110" customWidth="1"/>
    <col min="13" max="13" width="7.42578125" style="110" customWidth="1"/>
    <col min="14" max="14" width="9.85546875" style="10" customWidth="1"/>
    <col min="15" max="15" width="10.85546875" style="10" customWidth="1"/>
    <col min="16" max="16" width="6" style="10" customWidth="1"/>
    <col min="17" max="17" width="9.5703125" style="10" customWidth="1"/>
    <col min="18" max="18" width="11.28515625" style="10" customWidth="1"/>
    <col min="19" max="16384" width="9.140625" style="10"/>
  </cols>
  <sheetData>
    <row r="1" spans="1:239" s="7" customFormat="1" ht="18.75" thickTop="1" x14ac:dyDescent="0.25">
      <c r="A1" s="129"/>
      <c r="B1" s="4"/>
      <c r="C1" s="4"/>
      <c r="D1" s="4"/>
      <c r="E1" s="4"/>
      <c r="F1" s="4"/>
      <c r="G1" s="4"/>
      <c r="H1" s="4"/>
      <c r="I1" s="157" t="s">
        <v>311</v>
      </c>
      <c r="J1" s="157"/>
      <c r="K1" s="157"/>
      <c r="L1" s="4"/>
      <c r="M1" s="4"/>
      <c r="N1" s="4"/>
      <c r="O1" s="4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</row>
    <row r="2" spans="1:239" s="7" customFormat="1" x14ac:dyDescent="0.25">
      <c r="A2" s="130"/>
      <c r="B2" s="2"/>
      <c r="C2" s="2"/>
      <c r="D2" s="2"/>
      <c r="E2" s="2"/>
      <c r="F2" s="2"/>
      <c r="G2" s="2"/>
      <c r="H2" s="2"/>
      <c r="I2" s="2"/>
      <c r="J2" s="1" t="s">
        <v>314</v>
      </c>
      <c r="K2" s="2"/>
      <c r="L2" s="2"/>
      <c r="M2" s="2"/>
      <c r="N2" s="2"/>
      <c r="O2" s="2"/>
      <c r="P2" s="2"/>
      <c r="Q2" s="2"/>
      <c r="R2" s="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</row>
    <row r="3" spans="1:239" s="7" customFormat="1" x14ac:dyDescent="0.25">
      <c r="A3" s="130"/>
      <c r="B3" s="2"/>
      <c r="C3" s="2"/>
      <c r="D3" s="2"/>
      <c r="E3" s="2"/>
      <c r="F3" s="2"/>
      <c r="G3" s="2"/>
      <c r="H3" s="2"/>
      <c r="I3" s="2"/>
      <c r="J3" s="2" t="s">
        <v>315</v>
      </c>
      <c r="K3" s="2"/>
      <c r="L3" s="2"/>
      <c r="M3" s="2"/>
      <c r="N3" s="2"/>
      <c r="O3" s="2"/>
      <c r="P3" s="2"/>
      <c r="Q3" s="2"/>
      <c r="R3" s="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</row>
    <row r="4" spans="1:239" s="7" customFormat="1" ht="7.5" customHeight="1" x14ac:dyDescent="0.25">
      <c r="A4" s="13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</row>
    <row r="5" spans="1:239" s="7" customFormat="1" ht="45.75" customHeight="1" x14ac:dyDescent="0.35">
      <c r="A5" s="140"/>
      <c r="B5" s="152" t="s">
        <v>318</v>
      </c>
      <c r="C5" s="153"/>
      <c r="D5" s="154" t="s">
        <v>300</v>
      </c>
      <c r="E5" s="153"/>
      <c r="F5" s="155" t="s">
        <v>317</v>
      </c>
      <c r="G5" s="153"/>
      <c r="H5" s="153"/>
      <c r="I5" s="156" t="s">
        <v>316</v>
      </c>
      <c r="J5" s="153"/>
      <c r="K5" s="151" t="s">
        <v>319</v>
      </c>
      <c r="L5" s="162" t="s">
        <v>320</v>
      </c>
      <c r="M5" s="162"/>
      <c r="N5" s="162"/>
      <c r="O5" s="162"/>
      <c r="P5" s="162"/>
      <c r="Q5" s="162"/>
      <c r="R5" s="16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</row>
    <row r="6" spans="1:239" ht="28.5" customHeight="1" thickBot="1" x14ac:dyDescent="0.45">
      <c r="A6" s="158" t="s">
        <v>3</v>
      </c>
      <c r="B6" s="159"/>
      <c r="C6" s="159"/>
      <c r="D6" s="159"/>
      <c r="E6" s="159"/>
      <c r="F6" s="159"/>
      <c r="G6" s="159"/>
      <c r="H6" s="159"/>
      <c r="I6" s="159"/>
      <c r="J6" s="159"/>
      <c r="K6" s="160" t="s">
        <v>4</v>
      </c>
      <c r="L6" s="160"/>
      <c r="M6" s="160"/>
      <c r="N6" s="160"/>
      <c r="O6" s="160"/>
      <c r="P6" s="160"/>
      <c r="Q6" s="160"/>
      <c r="R6" s="161"/>
    </row>
    <row r="7" spans="1:239" x14ac:dyDescent="0.25">
      <c r="A7" s="132"/>
      <c r="B7" s="11"/>
      <c r="C7" s="12"/>
      <c r="D7" s="12"/>
      <c r="E7" s="13" t="s">
        <v>0</v>
      </c>
      <c r="F7" s="12"/>
      <c r="G7" s="12"/>
      <c r="H7" s="12"/>
      <c r="I7" s="14" t="s">
        <v>0</v>
      </c>
      <c r="J7" s="12"/>
      <c r="K7" s="15"/>
      <c r="L7" s="11"/>
      <c r="M7" s="12"/>
      <c r="N7" s="13" t="s">
        <v>0</v>
      </c>
      <c r="O7" s="12"/>
      <c r="P7" s="12"/>
      <c r="Q7" s="14" t="s">
        <v>0</v>
      </c>
      <c r="R7" s="16"/>
    </row>
    <row r="8" spans="1:239" x14ac:dyDescent="0.25">
      <c r="A8" s="133"/>
      <c r="B8" s="17"/>
      <c r="C8" s="17"/>
      <c r="D8" s="18"/>
      <c r="E8" s="19" t="s">
        <v>1</v>
      </c>
      <c r="F8" s="20"/>
      <c r="G8" s="21"/>
      <c r="H8" s="22"/>
      <c r="I8" s="23" t="s">
        <v>2</v>
      </c>
      <c r="J8" s="24"/>
      <c r="K8" s="15"/>
      <c r="L8" s="17"/>
      <c r="M8" s="18"/>
      <c r="N8" s="25" t="s">
        <v>1</v>
      </c>
      <c r="O8" s="20"/>
      <c r="P8" s="22"/>
      <c r="Q8" s="26" t="s">
        <v>2</v>
      </c>
      <c r="R8" s="27"/>
    </row>
    <row r="9" spans="1:239" x14ac:dyDescent="0.25">
      <c r="A9" s="133"/>
      <c r="B9" s="17"/>
      <c r="C9" s="17"/>
      <c r="D9" s="18"/>
      <c r="E9" s="29">
        <v>2020</v>
      </c>
      <c r="F9" s="20"/>
      <c r="G9" s="21"/>
      <c r="H9" s="22"/>
      <c r="I9" s="30">
        <v>2019</v>
      </c>
      <c r="J9" s="24"/>
      <c r="K9" s="15"/>
      <c r="L9" s="17"/>
      <c r="M9" s="18"/>
      <c r="N9" s="29">
        <v>2020</v>
      </c>
      <c r="O9" s="20"/>
      <c r="P9" s="22"/>
      <c r="Q9" s="30">
        <v>2019</v>
      </c>
      <c r="R9" s="27"/>
    </row>
    <row r="10" spans="1:239" x14ac:dyDescent="0.25">
      <c r="A10" s="134"/>
      <c r="B10" s="141" t="s">
        <v>5</v>
      </c>
      <c r="C10" s="17"/>
      <c r="D10" s="20"/>
      <c r="F10" s="20"/>
      <c r="G10" s="21"/>
      <c r="H10" s="24"/>
      <c r="J10" s="24"/>
      <c r="K10" s="15"/>
      <c r="L10" s="128" t="s">
        <v>6</v>
      </c>
      <c r="M10" s="20"/>
      <c r="O10" s="20"/>
      <c r="P10" s="24"/>
      <c r="R10" s="27"/>
    </row>
    <row r="11" spans="1:239" x14ac:dyDescent="0.25">
      <c r="A11" s="133" t="s">
        <v>7</v>
      </c>
      <c r="B11" s="17" t="s">
        <v>8</v>
      </c>
      <c r="C11" s="31"/>
      <c r="D11" s="32"/>
      <c r="E11" s="32"/>
      <c r="F11" s="33"/>
      <c r="G11" s="21"/>
      <c r="H11" s="24"/>
      <c r="I11" s="24"/>
      <c r="J11" s="34"/>
      <c r="K11" s="15"/>
      <c r="L11" s="28"/>
      <c r="M11" s="35"/>
      <c r="N11" s="35"/>
      <c r="O11" s="31"/>
      <c r="P11" s="36"/>
      <c r="Q11" s="36"/>
      <c r="R11" s="37"/>
    </row>
    <row r="12" spans="1:239" ht="19.5" thickBot="1" x14ac:dyDescent="0.35">
      <c r="A12" s="133"/>
      <c r="B12" s="17" t="s">
        <v>9</v>
      </c>
      <c r="C12" s="38"/>
      <c r="D12" s="32"/>
      <c r="E12" s="32"/>
      <c r="F12" s="39">
        <v>0</v>
      </c>
      <c r="G12" s="40"/>
      <c r="H12" s="24"/>
      <c r="I12" s="24"/>
      <c r="J12" s="41">
        <v>0</v>
      </c>
      <c r="K12" s="42"/>
      <c r="L12" s="43" t="s">
        <v>301</v>
      </c>
      <c r="M12" s="32"/>
      <c r="N12" s="32"/>
      <c r="O12" s="38"/>
      <c r="P12" s="44"/>
      <c r="Q12" s="44"/>
      <c r="R12" s="45"/>
    </row>
    <row r="13" spans="1:239" ht="19.5" thickTop="1" x14ac:dyDescent="0.3">
      <c r="A13" s="133"/>
      <c r="B13" s="17"/>
      <c r="C13" s="38"/>
      <c r="D13" s="32"/>
      <c r="E13" s="32"/>
      <c r="F13" s="32"/>
      <c r="G13" s="40"/>
      <c r="H13" s="24"/>
      <c r="I13" s="24"/>
      <c r="J13" s="24"/>
      <c r="K13" s="42"/>
      <c r="L13" s="46"/>
      <c r="M13" s="32"/>
      <c r="N13" s="32"/>
      <c r="O13" s="38"/>
      <c r="P13" s="44"/>
      <c r="Q13" s="44"/>
      <c r="R13" s="45"/>
    </row>
    <row r="14" spans="1:239" ht="18.75" x14ac:dyDescent="0.3">
      <c r="A14" s="133"/>
      <c r="B14" s="17"/>
      <c r="C14" s="38"/>
      <c r="D14" s="47"/>
      <c r="E14" s="48" t="s">
        <v>298</v>
      </c>
      <c r="F14" s="47"/>
      <c r="G14" s="40"/>
      <c r="H14" s="49"/>
      <c r="I14" s="50" t="s">
        <v>299</v>
      </c>
      <c r="J14" s="49"/>
      <c r="K14" s="51" t="s">
        <v>10</v>
      </c>
      <c r="L14" s="31" t="s">
        <v>11</v>
      </c>
      <c r="M14" s="38"/>
      <c r="N14" s="52">
        <v>0</v>
      </c>
      <c r="O14" s="53"/>
      <c r="P14" s="54"/>
      <c r="Q14" s="55">
        <v>0</v>
      </c>
      <c r="R14" s="45"/>
    </row>
    <row r="15" spans="1:239" ht="18.75" x14ac:dyDescent="0.3">
      <c r="A15" s="133"/>
      <c r="B15" s="17"/>
      <c r="C15" s="38"/>
      <c r="D15" s="56" t="s">
        <v>12</v>
      </c>
      <c r="E15" s="57"/>
      <c r="F15" s="56" t="s">
        <v>13</v>
      </c>
      <c r="G15" s="40"/>
      <c r="H15" s="58" t="s">
        <v>12</v>
      </c>
      <c r="I15" s="59"/>
      <c r="J15" s="58" t="s">
        <v>13</v>
      </c>
      <c r="K15" s="51" t="s">
        <v>14</v>
      </c>
      <c r="L15" s="17" t="s">
        <v>312</v>
      </c>
      <c r="M15" s="38"/>
      <c r="N15" s="52"/>
      <c r="O15" s="53"/>
      <c r="P15" s="54"/>
      <c r="Q15" s="55"/>
      <c r="R15" s="45"/>
    </row>
    <row r="16" spans="1:239" ht="18.75" x14ac:dyDescent="0.3">
      <c r="A16" s="133"/>
      <c r="B16" s="141" t="s">
        <v>15</v>
      </c>
      <c r="C16" s="38"/>
      <c r="D16" s="60" t="s">
        <v>16</v>
      </c>
      <c r="E16" s="60" t="s">
        <v>17</v>
      </c>
      <c r="F16" s="60" t="s">
        <v>12</v>
      </c>
      <c r="G16" s="40"/>
      <c r="H16" s="61" t="s">
        <v>16</v>
      </c>
      <c r="I16" s="61" t="s">
        <v>17</v>
      </c>
      <c r="J16" s="61" t="s">
        <v>12</v>
      </c>
      <c r="K16" s="51"/>
      <c r="L16" s="17" t="s">
        <v>297</v>
      </c>
      <c r="M16" s="38"/>
      <c r="N16" s="52">
        <v>0</v>
      </c>
      <c r="O16" s="53"/>
      <c r="P16" s="54"/>
      <c r="Q16" s="55">
        <v>0</v>
      </c>
      <c r="R16" s="45"/>
    </row>
    <row r="17" spans="1:18" ht="18.75" x14ac:dyDescent="0.3">
      <c r="A17" s="134"/>
      <c r="B17" s="17"/>
      <c r="C17" s="38"/>
      <c r="D17" s="32"/>
      <c r="E17" s="32"/>
      <c r="F17" s="32"/>
      <c r="G17" s="40"/>
      <c r="H17" s="44"/>
      <c r="I17" s="44"/>
      <c r="J17" s="44"/>
      <c r="K17" s="51" t="s">
        <v>18</v>
      </c>
      <c r="L17" s="17" t="s">
        <v>19</v>
      </c>
      <c r="M17" s="38"/>
      <c r="N17" s="52">
        <v>0</v>
      </c>
      <c r="O17" s="53"/>
      <c r="P17" s="54"/>
      <c r="Q17" s="55">
        <v>0</v>
      </c>
      <c r="R17" s="45"/>
    </row>
    <row r="18" spans="1:18" ht="19.5" thickBot="1" x14ac:dyDescent="0.35">
      <c r="A18" s="133" t="s">
        <v>20</v>
      </c>
      <c r="B18" s="17" t="s">
        <v>21</v>
      </c>
      <c r="C18" s="38"/>
      <c r="D18" s="52">
        <v>0</v>
      </c>
      <c r="E18" s="52">
        <v>0</v>
      </c>
      <c r="F18" s="62">
        <f>D18-E18</f>
        <v>0</v>
      </c>
      <c r="G18" s="40"/>
      <c r="H18" s="55">
        <v>0</v>
      </c>
      <c r="I18" s="55">
        <v>0</v>
      </c>
      <c r="J18" s="63">
        <f>H18-I18</f>
        <v>0</v>
      </c>
      <c r="K18" s="51"/>
      <c r="L18" s="17"/>
      <c r="M18" s="38"/>
      <c r="N18" s="64">
        <f>SUM(N14:N17)</f>
        <v>0</v>
      </c>
      <c r="O18" s="38"/>
      <c r="P18" s="65"/>
      <c r="Q18" s="66">
        <f>SUM(Q14:Q17)</f>
        <v>0</v>
      </c>
      <c r="R18" s="45"/>
    </row>
    <row r="19" spans="1:18" ht="19.5" thickTop="1" x14ac:dyDescent="0.3">
      <c r="A19" s="133" t="s">
        <v>22</v>
      </c>
      <c r="B19" s="17" t="s">
        <v>23</v>
      </c>
      <c r="C19" s="38"/>
      <c r="D19" s="52"/>
      <c r="E19" s="52"/>
      <c r="F19" s="67"/>
      <c r="G19" s="40"/>
      <c r="H19" s="55"/>
      <c r="I19" s="55"/>
      <c r="J19" s="68"/>
      <c r="K19" s="51"/>
      <c r="L19" s="17"/>
      <c r="M19" s="38"/>
      <c r="N19" s="32"/>
      <c r="O19" s="38"/>
      <c r="P19" s="65"/>
      <c r="Q19" s="44"/>
      <c r="R19" s="45"/>
    </row>
    <row r="20" spans="1:18" ht="19.5" thickBot="1" x14ac:dyDescent="0.35">
      <c r="A20" s="133"/>
      <c r="B20" s="17" t="s">
        <v>24</v>
      </c>
      <c r="C20" s="38"/>
      <c r="D20" s="52">
        <v>0</v>
      </c>
      <c r="E20" s="52">
        <v>0</v>
      </c>
      <c r="F20" s="62">
        <f>D20-E20</f>
        <v>0</v>
      </c>
      <c r="G20" s="40"/>
      <c r="H20" s="55">
        <v>0</v>
      </c>
      <c r="I20" s="55">
        <v>0</v>
      </c>
      <c r="J20" s="63">
        <f>H20-I20</f>
        <v>0</v>
      </c>
      <c r="K20" s="51" t="s">
        <v>25</v>
      </c>
      <c r="L20" s="43" t="s">
        <v>26</v>
      </c>
      <c r="M20" s="38"/>
      <c r="N20" s="69">
        <v>0</v>
      </c>
      <c r="O20" s="38"/>
      <c r="P20" s="65"/>
      <c r="Q20" s="70">
        <v>0</v>
      </c>
      <c r="R20" s="45"/>
    </row>
    <row r="21" spans="1:18" ht="19.5" thickTop="1" x14ac:dyDescent="0.3">
      <c r="A21" s="133" t="s">
        <v>27</v>
      </c>
      <c r="B21" s="17" t="s">
        <v>28</v>
      </c>
      <c r="C21" s="38"/>
      <c r="D21" s="52">
        <v>0</v>
      </c>
      <c r="E21" s="52">
        <v>0</v>
      </c>
      <c r="F21" s="62">
        <f>D21-E21</f>
        <v>0</v>
      </c>
      <c r="G21" s="40"/>
      <c r="H21" s="55">
        <v>0</v>
      </c>
      <c r="I21" s="55">
        <v>0</v>
      </c>
      <c r="J21" s="63">
        <f>H21-I21</f>
        <v>0</v>
      </c>
      <c r="K21" s="71"/>
      <c r="L21" s="46"/>
      <c r="M21" s="38"/>
      <c r="N21" s="32"/>
      <c r="O21" s="38"/>
      <c r="P21" s="65"/>
      <c r="Q21" s="44"/>
      <c r="R21" s="45"/>
    </row>
    <row r="22" spans="1:18" ht="18.75" x14ac:dyDescent="0.3">
      <c r="A22" s="133" t="s">
        <v>29</v>
      </c>
      <c r="B22" s="17" t="s">
        <v>30</v>
      </c>
      <c r="C22" s="38"/>
      <c r="D22" s="52">
        <v>0</v>
      </c>
      <c r="E22" s="52">
        <v>0</v>
      </c>
      <c r="F22" s="62">
        <f>D22-E22</f>
        <v>0</v>
      </c>
      <c r="G22" s="40"/>
      <c r="H22" s="55">
        <v>0</v>
      </c>
      <c r="I22" s="55">
        <v>0</v>
      </c>
      <c r="J22" s="63">
        <f>H22-I22</f>
        <v>0</v>
      </c>
      <c r="K22" s="71"/>
      <c r="L22" s="43" t="s">
        <v>31</v>
      </c>
      <c r="M22" s="38"/>
      <c r="N22" s="32"/>
      <c r="O22" s="38"/>
      <c r="P22" s="65"/>
      <c r="Q22" s="44"/>
      <c r="R22" s="45"/>
    </row>
    <row r="23" spans="1:18" ht="18.75" x14ac:dyDescent="0.3">
      <c r="A23" s="133" t="s">
        <v>32</v>
      </c>
      <c r="B23" s="17"/>
      <c r="C23" s="38"/>
      <c r="D23" s="32"/>
      <c r="E23" s="32"/>
      <c r="F23" s="67"/>
      <c r="G23" s="40"/>
      <c r="H23" s="44"/>
      <c r="I23" s="44"/>
      <c r="J23" s="44"/>
      <c r="K23" s="71"/>
      <c r="L23" s="43" t="s">
        <v>33</v>
      </c>
      <c r="M23" s="38"/>
      <c r="N23" s="32"/>
      <c r="O23" s="38"/>
      <c r="P23" s="65"/>
      <c r="Q23" s="44"/>
      <c r="R23" s="45"/>
    </row>
    <row r="24" spans="1:18" ht="19.5" thickBot="1" x14ac:dyDescent="0.35">
      <c r="A24" s="133"/>
      <c r="B24" s="17"/>
      <c r="C24" s="38"/>
      <c r="D24" s="64">
        <f>SUM(D18:D22)</f>
        <v>0</v>
      </c>
      <c r="E24" s="64">
        <f>SUM(E18:E22)</f>
        <v>0</v>
      </c>
      <c r="F24" s="64">
        <f>SUM(F18:F22)</f>
        <v>0</v>
      </c>
      <c r="G24" s="72"/>
      <c r="H24" s="66">
        <f>SUM(H18:H22)</f>
        <v>0</v>
      </c>
      <c r="I24" s="66">
        <f>SUM(I18:I22)</f>
        <v>0</v>
      </c>
      <c r="J24" s="66">
        <f>SUM(J18:J22)</f>
        <v>0</v>
      </c>
      <c r="K24" s="71"/>
      <c r="L24" s="73"/>
      <c r="M24" s="38"/>
      <c r="N24" s="32"/>
      <c r="O24" s="38"/>
      <c r="P24" s="65"/>
      <c r="Q24" s="44"/>
      <c r="R24" s="45"/>
    </row>
    <row r="25" spans="1:18" ht="18.75" thickTop="1" x14ac:dyDescent="0.25">
      <c r="A25" s="133"/>
      <c r="B25" s="17"/>
      <c r="C25" s="38"/>
      <c r="D25" s="32"/>
      <c r="E25" s="32"/>
      <c r="F25" s="32"/>
      <c r="G25" s="40"/>
      <c r="H25" s="44"/>
      <c r="I25" s="44"/>
      <c r="J25" s="44"/>
      <c r="K25" s="74" t="s">
        <v>34</v>
      </c>
      <c r="L25" s="17" t="s">
        <v>35</v>
      </c>
      <c r="M25" s="38"/>
      <c r="N25" s="32"/>
      <c r="O25" s="38"/>
      <c r="P25" s="65"/>
      <c r="Q25" s="44"/>
      <c r="R25" s="45"/>
    </row>
    <row r="26" spans="1:18" ht="18.75" x14ac:dyDescent="0.3">
      <c r="A26" s="133"/>
      <c r="B26" s="141" t="s">
        <v>36</v>
      </c>
      <c r="C26" s="38"/>
      <c r="D26" s="32"/>
      <c r="E26" s="32"/>
      <c r="F26" s="32"/>
      <c r="G26" s="40"/>
      <c r="H26" s="44"/>
      <c r="I26" s="44"/>
      <c r="J26" s="44"/>
      <c r="K26" s="51"/>
      <c r="L26" s="17" t="s">
        <v>37</v>
      </c>
      <c r="M26" s="38"/>
      <c r="N26" s="52">
        <v>0</v>
      </c>
      <c r="O26" s="53"/>
      <c r="P26" s="54"/>
      <c r="Q26" s="55">
        <v>0</v>
      </c>
      <c r="R26" s="45"/>
    </row>
    <row r="27" spans="1:18" ht="18.75" x14ac:dyDescent="0.3">
      <c r="A27" s="133"/>
      <c r="B27" s="28"/>
      <c r="C27" s="38"/>
      <c r="D27" s="32"/>
      <c r="E27" s="32"/>
      <c r="F27" s="32"/>
      <c r="G27" s="40"/>
      <c r="H27" s="44"/>
      <c r="I27" s="44"/>
      <c r="J27" s="44"/>
      <c r="K27" s="74" t="s">
        <v>38</v>
      </c>
      <c r="L27" s="17" t="s">
        <v>39</v>
      </c>
      <c r="M27" s="38"/>
      <c r="N27" s="52"/>
      <c r="O27" s="53"/>
      <c r="P27" s="54"/>
      <c r="Q27" s="55"/>
      <c r="R27" s="45"/>
    </row>
    <row r="28" spans="1:18" ht="18.75" x14ac:dyDescent="0.3">
      <c r="A28" s="133"/>
      <c r="B28" s="43" t="s">
        <v>40</v>
      </c>
      <c r="C28" s="38"/>
      <c r="D28" s="32"/>
      <c r="E28" s="32"/>
      <c r="F28" s="32"/>
      <c r="G28" s="40"/>
      <c r="H28" s="44"/>
      <c r="I28" s="44"/>
      <c r="J28" s="44"/>
      <c r="K28" s="51"/>
      <c r="L28" s="17" t="s">
        <v>41</v>
      </c>
      <c r="M28" s="38"/>
      <c r="N28" s="52">
        <v>0</v>
      </c>
      <c r="O28" s="53"/>
      <c r="P28" s="54"/>
      <c r="Q28" s="55">
        <v>0</v>
      </c>
      <c r="R28" s="45"/>
    </row>
    <row r="29" spans="1:18" ht="18.75" x14ac:dyDescent="0.3">
      <c r="A29" s="133"/>
      <c r="B29" s="43"/>
      <c r="C29" s="38"/>
      <c r="D29" s="32"/>
      <c r="E29" s="32"/>
      <c r="F29" s="32"/>
      <c r="G29" s="40"/>
      <c r="H29" s="44"/>
      <c r="I29" s="44"/>
      <c r="J29" s="44"/>
      <c r="K29" s="74" t="s">
        <v>42</v>
      </c>
      <c r="L29" s="17" t="s">
        <v>43</v>
      </c>
      <c r="M29" s="38"/>
      <c r="N29" s="52"/>
      <c r="O29" s="53"/>
      <c r="P29" s="54"/>
      <c r="Q29" s="55"/>
      <c r="R29" s="45"/>
    </row>
    <row r="30" spans="1:18" ht="18.75" x14ac:dyDescent="0.3">
      <c r="A30" s="133" t="s">
        <v>44</v>
      </c>
      <c r="B30" s="17" t="s">
        <v>45</v>
      </c>
      <c r="C30" s="38"/>
      <c r="D30" s="52">
        <v>0</v>
      </c>
      <c r="E30" s="52">
        <v>0</v>
      </c>
      <c r="F30" s="62">
        <f>D30-E30</f>
        <v>0</v>
      </c>
      <c r="G30" s="40"/>
      <c r="H30" s="55">
        <v>0</v>
      </c>
      <c r="I30" s="55">
        <v>0</v>
      </c>
      <c r="J30" s="63">
        <f>H30-I30</f>
        <v>0</v>
      </c>
      <c r="K30" s="51"/>
      <c r="L30" s="17" t="s">
        <v>46</v>
      </c>
      <c r="M30" s="38"/>
      <c r="N30" s="52">
        <v>0</v>
      </c>
      <c r="O30" s="53"/>
      <c r="P30" s="54"/>
      <c r="Q30" s="55">
        <v>0</v>
      </c>
      <c r="R30" s="45"/>
    </row>
    <row r="31" spans="1:18" ht="18.75" x14ac:dyDescent="0.3">
      <c r="A31" s="133" t="s">
        <v>47</v>
      </c>
      <c r="B31" s="17" t="s">
        <v>48</v>
      </c>
      <c r="C31" s="38"/>
      <c r="D31" s="52"/>
      <c r="E31" s="52"/>
      <c r="F31" s="67"/>
      <c r="G31" s="40"/>
      <c r="H31" s="55"/>
      <c r="I31" s="55"/>
      <c r="J31" s="68"/>
      <c r="K31" s="74" t="s">
        <v>49</v>
      </c>
      <c r="L31" s="17" t="s">
        <v>50</v>
      </c>
      <c r="M31" s="38"/>
      <c r="N31" s="52">
        <v>0</v>
      </c>
      <c r="O31" s="53"/>
      <c r="P31" s="54"/>
      <c r="Q31" s="55">
        <v>0</v>
      </c>
      <c r="R31" s="45"/>
    </row>
    <row r="32" spans="1:18" ht="18.75" x14ac:dyDescent="0.3">
      <c r="A32" s="133"/>
      <c r="B32" s="17" t="s">
        <v>51</v>
      </c>
      <c r="C32" s="38"/>
      <c r="D32" s="52">
        <v>0</v>
      </c>
      <c r="E32" s="52">
        <v>0</v>
      </c>
      <c r="F32" s="62">
        <f>D32-E32</f>
        <v>0</v>
      </c>
      <c r="G32" s="40"/>
      <c r="H32" s="55">
        <v>0</v>
      </c>
      <c r="I32" s="55">
        <v>0</v>
      </c>
      <c r="J32" s="63">
        <f>H32-I32</f>
        <v>0</v>
      </c>
      <c r="K32" s="74" t="s">
        <v>52</v>
      </c>
      <c r="L32" s="17" t="s">
        <v>53</v>
      </c>
      <c r="M32" s="38"/>
      <c r="N32" s="52">
        <v>0</v>
      </c>
      <c r="O32" s="53"/>
      <c r="P32" s="54"/>
      <c r="Q32" s="55">
        <v>0</v>
      </c>
      <c r="R32" s="45"/>
    </row>
    <row r="33" spans="1:18" ht="18.75" x14ac:dyDescent="0.3">
      <c r="A33" s="133" t="s">
        <v>54</v>
      </c>
      <c r="B33" s="17" t="s">
        <v>313</v>
      </c>
      <c r="C33" s="38"/>
      <c r="D33" s="52">
        <v>0</v>
      </c>
      <c r="E33" s="52">
        <v>0</v>
      </c>
      <c r="F33" s="62">
        <f>D33-E33</f>
        <v>0</v>
      </c>
      <c r="G33" s="40"/>
      <c r="H33" s="55">
        <v>0</v>
      </c>
      <c r="I33" s="55">
        <v>0</v>
      </c>
      <c r="J33" s="63">
        <f>H33-I33</f>
        <v>0</v>
      </c>
      <c r="K33" s="51"/>
      <c r="L33" s="17"/>
      <c r="M33" s="38"/>
      <c r="N33" s="32"/>
      <c r="O33" s="38"/>
      <c r="P33" s="65"/>
      <c r="Q33" s="44"/>
      <c r="R33" s="45"/>
    </row>
    <row r="34" spans="1:18" ht="19.5" thickBot="1" x14ac:dyDescent="0.35">
      <c r="A34" s="133" t="s">
        <v>55</v>
      </c>
      <c r="B34" s="17" t="s">
        <v>56</v>
      </c>
      <c r="C34" s="38"/>
      <c r="D34" s="52">
        <v>0</v>
      </c>
      <c r="E34" s="52">
        <v>0</v>
      </c>
      <c r="F34" s="62">
        <f>D34-E34</f>
        <v>0</v>
      </c>
      <c r="G34" s="40"/>
      <c r="H34" s="55">
        <v>0</v>
      </c>
      <c r="I34" s="55">
        <v>0</v>
      </c>
      <c r="J34" s="63">
        <f>H34-I34</f>
        <v>0</v>
      </c>
      <c r="K34" s="51"/>
      <c r="L34" s="17"/>
      <c r="M34" s="38"/>
      <c r="N34" s="64">
        <f>SUM(N26,N28,N30:N32)</f>
        <v>0</v>
      </c>
      <c r="O34" s="38"/>
      <c r="P34" s="65"/>
      <c r="Q34" s="66">
        <f>SUM(Q26,Q28,Q30:Q32)</f>
        <v>0</v>
      </c>
      <c r="R34" s="45"/>
    </row>
    <row r="35" spans="1:18" ht="19.5" thickTop="1" x14ac:dyDescent="0.3">
      <c r="A35" s="133"/>
      <c r="B35" s="17" t="s">
        <v>57</v>
      </c>
      <c r="C35" s="38"/>
      <c r="D35" s="32"/>
      <c r="E35" s="32"/>
      <c r="F35" s="67"/>
      <c r="G35" s="40"/>
      <c r="H35" s="55"/>
      <c r="I35" s="55"/>
      <c r="J35" s="68"/>
      <c r="K35" s="71"/>
      <c r="L35" s="43" t="s">
        <v>58</v>
      </c>
      <c r="M35" s="38"/>
      <c r="N35" s="32"/>
      <c r="O35" s="38"/>
      <c r="P35" s="65"/>
      <c r="Q35" s="44"/>
      <c r="R35" s="45"/>
    </row>
    <row r="36" spans="1:18" ht="18.75" x14ac:dyDescent="0.3">
      <c r="A36" s="133" t="s">
        <v>59</v>
      </c>
      <c r="B36" s="17" t="s">
        <v>60</v>
      </c>
      <c r="C36" s="38"/>
      <c r="D36" s="52">
        <v>0</v>
      </c>
      <c r="E36" s="52">
        <v>0</v>
      </c>
      <c r="F36" s="62">
        <f>D36-E36</f>
        <v>0</v>
      </c>
      <c r="G36" s="40"/>
      <c r="H36" s="55">
        <v>0</v>
      </c>
      <c r="I36" s="55">
        <v>0</v>
      </c>
      <c r="J36" s="63">
        <f>H36-I36</f>
        <v>0</v>
      </c>
      <c r="K36" s="71"/>
      <c r="L36" s="46"/>
      <c r="M36" s="38"/>
      <c r="N36" s="32"/>
      <c r="O36" s="38"/>
      <c r="P36" s="65"/>
      <c r="Q36" s="44"/>
      <c r="R36" s="45"/>
    </row>
    <row r="37" spans="1:18" ht="19.5" thickBot="1" x14ac:dyDescent="0.35">
      <c r="A37" s="133"/>
      <c r="B37" s="17"/>
      <c r="C37" s="38"/>
      <c r="D37" s="64">
        <f>SUM(D30:D34)</f>
        <v>0</v>
      </c>
      <c r="E37" s="64">
        <f>SUM(E30:E34)</f>
        <v>0</v>
      </c>
      <c r="F37" s="64">
        <f>SUM(F30:F34)</f>
        <v>0</v>
      </c>
      <c r="G37" s="72"/>
      <c r="H37" s="66">
        <f>SUM(H30:H34)</f>
        <v>0</v>
      </c>
      <c r="I37" s="66">
        <f>SUM(I30:I34)</f>
        <v>0</v>
      </c>
      <c r="J37" s="66">
        <f>SUM(J30:J34)</f>
        <v>0</v>
      </c>
      <c r="K37" s="74" t="s">
        <v>61</v>
      </c>
      <c r="L37" s="17" t="s">
        <v>62</v>
      </c>
      <c r="M37" s="52">
        <v>0</v>
      </c>
      <c r="N37" s="32"/>
      <c r="O37" s="38"/>
      <c r="P37" s="55">
        <v>0</v>
      </c>
      <c r="Q37" s="44"/>
      <c r="R37" s="45"/>
    </row>
    <row r="38" spans="1:18" ht="19.5" thickTop="1" x14ac:dyDescent="0.3">
      <c r="A38" s="133"/>
      <c r="B38" s="17"/>
      <c r="C38" s="38"/>
      <c r="D38" s="32"/>
      <c r="E38" s="32"/>
      <c r="F38" s="32"/>
      <c r="G38" s="40"/>
      <c r="H38" s="44"/>
      <c r="I38" s="44"/>
      <c r="J38" s="44"/>
      <c r="K38" s="51" t="s">
        <v>63</v>
      </c>
      <c r="L38" s="75" t="s">
        <v>302</v>
      </c>
      <c r="M38" s="52"/>
      <c r="N38" s="32"/>
      <c r="O38" s="38"/>
      <c r="P38" s="55"/>
      <c r="Q38" s="44"/>
      <c r="R38" s="45"/>
    </row>
    <row r="39" spans="1:18" ht="18.75" x14ac:dyDescent="0.3">
      <c r="A39" s="133"/>
      <c r="B39" s="43" t="s">
        <v>64</v>
      </c>
      <c r="C39" s="38"/>
      <c r="D39" s="32"/>
      <c r="E39" s="32"/>
      <c r="F39" s="32"/>
      <c r="G39" s="40"/>
      <c r="H39" s="44"/>
      <c r="I39" s="44"/>
      <c r="J39" s="44"/>
      <c r="K39" s="51"/>
      <c r="L39" s="17" t="s">
        <v>65</v>
      </c>
      <c r="M39" s="76">
        <v>0</v>
      </c>
      <c r="N39" s="62">
        <f>M37-M39</f>
        <v>0</v>
      </c>
      <c r="O39" s="38"/>
      <c r="P39" s="77">
        <v>0</v>
      </c>
      <c r="Q39" s="63">
        <f>P37-P39</f>
        <v>0</v>
      </c>
      <c r="R39" s="45"/>
    </row>
    <row r="40" spans="1:18" ht="18.75" x14ac:dyDescent="0.3">
      <c r="A40" s="133"/>
      <c r="B40" s="43"/>
      <c r="C40" s="38"/>
      <c r="D40" s="32"/>
      <c r="E40" s="32"/>
      <c r="F40" s="32"/>
      <c r="G40" s="40"/>
      <c r="H40" s="44"/>
      <c r="I40" s="44"/>
      <c r="J40" s="44"/>
      <c r="K40" s="74" t="s">
        <v>66</v>
      </c>
      <c r="L40" s="17" t="s">
        <v>67</v>
      </c>
      <c r="M40" s="32"/>
      <c r="N40" s="52">
        <v>0</v>
      </c>
      <c r="O40" s="53"/>
      <c r="P40" s="55"/>
      <c r="Q40" s="55">
        <v>0</v>
      </c>
      <c r="R40" s="45"/>
    </row>
    <row r="41" spans="1:18" ht="18.75" x14ac:dyDescent="0.3">
      <c r="A41" s="133" t="s">
        <v>68</v>
      </c>
      <c r="B41" s="17" t="s">
        <v>69</v>
      </c>
      <c r="C41" s="53">
        <v>0</v>
      </c>
      <c r="D41" s="32">
        <v>0</v>
      </c>
      <c r="E41" s="32"/>
      <c r="F41" s="32"/>
      <c r="G41" s="78">
        <v>0</v>
      </c>
      <c r="H41" s="79"/>
      <c r="I41" s="44"/>
      <c r="J41" s="63">
        <f>H41-I41</f>
        <v>0</v>
      </c>
      <c r="K41" s="74" t="s">
        <v>70</v>
      </c>
      <c r="L41" s="17" t="s">
        <v>71</v>
      </c>
      <c r="M41" s="32"/>
      <c r="N41" s="52">
        <v>0</v>
      </c>
      <c r="O41" s="53"/>
      <c r="P41" s="55"/>
      <c r="Q41" s="55">
        <v>0</v>
      </c>
      <c r="R41" s="45"/>
    </row>
    <row r="42" spans="1:18" ht="18.75" x14ac:dyDescent="0.3">
      <c r="A42" s="133" t="s">
        <v>72</v>
      </c>
      <c r="B42" s="80" t="s">
        <v>303</v>
      </c>
      <c r="C42" s="81">
        <v>0</v>
      </c>
      <c r="D42" s="82">
        <f>C41-C42</f>
        <v>0</v>
      </c>
      <c r="E42" s="83"/>
      <c r="F42" s="62">
        <f t="shared" ref="F42:F49" si="0">D42-E42</f>
        <v>0</v>
      </c>
      <c r="G42" s="84">
        <v>0</v>
      </c>
      <c r="H42" s="79">
        <f>G41-G42</f>
        <v>0</v>
      </c>
      <c r="I42" s="85"/>
      <c r="J42" s="63">
        <f>H42-I42</f>
        <v>0</v>
      </c>
      <c r="K42" s="74" t="s">
        <v>73</v>
      </c>
      <c r="L42" s="17" t="s">
        <v>74</v>
      </c>
      <c r="M42" s="32"/>
      <c r="N42" s="52">
        <v>0</v>
      </c>
      <c r="O42" s="53"/>
      <c r="P42" s="55"/>
      <c r="Q42" s="55">
        <v>0</v>
      </c>
      <c r="R42" s="45"/>
    </row>
    <row r="43" spans="1:18" ht="18.75" x14ac:dyDescent="0.3">
      <c r="A43" s="133" t="s">
        <v>75</v>
      </c>
      <c r="B43" s="17" t="s">
        <v>76</v>
      </c>
      <c r="C43" s="38"/>
      <c r="D43" s="52">
        <v>0</v>
      </c>
      <c r="E43" s="52">
        <v>0</v>
      </c>
      <c r="F43" s="62">
        <f t="shared" si="0"/>
        <v>0</v>
      </c>
      <c r="G43" s="40"/>
      <c r="H43" s="55">
        <v>0</v>
      </c>
      <c r="I43" s="55">
        <v>0</v>
      </c>
      <c r="J43" s="63">
        <f>H43-I43</f>
        <v>0</v>
      </c>
      <c r="K43" s="51" t="s">
        <v>77</v>
      </c>
      <c r="L43" s="17" t="s">
        <v>78</v>
      </c>
      <c r="M43" s="32"/>
      <c r="N43" s="52">
        <v>0</v>
      </c>
      <c r="O43" s="53"/>
      <c r="P43" s="55"/>
      <c r="Q43" s="55">
        <v>0</v>
      </c>
      <c r="R43" s="45"/>
    </row>
    <row r="44" spans="1:18" ht="18.75" x14ac:dyDescent="0.3">
      <c r="A44" s="135" t="s">
        <v>79</v>
      </c>
      <c r="B44" s="17" t="s">
        <v>80</v>
      </c>
      <c r="C44" s="38"/>
      <c r="D44" s="52">
        <v>0</v>
      </c>
      <c r="E44" s="52">
        <v>0</v>
      </c>
      <c r="F44" s="62">
        <f t="shared" si="0"/>
        <v>0</v>
      </c>
      <c r="G44" s="40"/>
      <c r="H44" s="55">
        <v>0</v>
      </c>
      <c r="I44" s="55">
        <v>0</v>
      </c>
      <c r="J44" s="63">
        <f>H44-I44</f>
        <v>0</v>
      </c>
      <c r="K44" s="74" t="s">
        <v>81</v>
      </c>
      <c r="L44" s="17" t="s">
        <v>82</v>
      </c>
      <c r="M44" s="32"/>
      <c r="N44" s="32"/>
      <c r="O44" s="38"/>
      <c r="P44" s="44"/>
      <c r="Q44" s="44"/>
      <c r="R44" s="45"/>
    </row>
    <row r="45" spans="1:18" ht="19.5" thickBot="1" x14ac:dyDescent="0.35">
      <c r="A45" s="135" t="s">
        <v>83</v>
      </c>
      <c r="B45" s="17" t="s">
        <v>84</v>
      </c>
      <c r="C45" s="38"/>
      <c r="D45" s="52">
        <v>0</v>
      </c>
      <c r="E45" s="52">
        <v>0</v>
      </c>
      <c r="F45" s="62">
        <f t="shared" si="0"/>
        <v>0</v>
      </c>
      <c r="G45" s="40"/>
      <c r="H45" s="55">
        <v>0</v>
      </c>
      <c r="I45" s="55">
        <v>0</v>
      </c>
      <c r="J45" s="63">
        <f>H45-I45</f>
        <v>0</v>
      </c>
      <c r="K45" s="51"/>
      <c r="L45" s="17"/>
      <c r="M45" s="32"/>
      <c r="N45" s="64">
        <f>SUM(N39:N43)</f>
        <v>0</v>
      </c>
      <c r="O45" s="38"/>
      <c r="P45" s="44"/>
      <c r="Q45" s="66">
        <f>SUM(Q39:Q43)</f>
        <v>0</v>
      </c>
      <c r="R45" s="45"/>
    </row>
    <row r="46" spans="1:18" ht="19.5" thickTop="1" x14ac:dyDescent="0.3">
      <c r="A46" s="133"/>
      <c r="B46" s="17" t="s">
        <v>85</v>
      </c>
      <c r="C46" s="38"/>
      <c r="D46" s="52"/>
      <c r="E46" s="52"/>
      <c r="F46" s="67"/>
      <c r="G46" s="40"/>
      <c r="H46" s="55"/>
      <c r="I46" s="55"/>
      <c r="J46" s="68"/>
      <c r="K46" s="71"/>
      <c r="L46" s="43" t="s">
        <v>86</v>
      </c>
      <c r="M46" s="32"/>
      <c r="N46" s="32"/>
      <c r="O46" s="38"/>
      <c r="P46" s="44"/>
      <c r="Q46" s="44"/>
      <c r="R46" s="45"/>
    </row>
    <row r="47" spans="1:18" ht="18.75" x14ac:dyDescent="0.3">
      <c r="A47" s="135" t="s">
        <v>87</v>
      </c>
      <c r="B47" s="17" t="s">
        <v>88</v>
      </c>
      <c r="C47" s="38"/>
      <c r="D47" s="52">
        <v>0</v>
      </c>
      <c r="E47" s="52">
        <v>0</v>
      </c>
      <c r="F47" s="62">
        <f t="shared" si="0"/>
        <v>0</v>
      </c>
      <c r="G47" s="40"/>
      <c r="H47" s="55">
        <v>0</v>
      </c>
      <c r="I47" s="55">
        <v>0</v>
      </c>
      <c r="J47" s="63">
        <f>H47-I47</f>
        <v>0</v>
      </c>
      <c r="K47" s="71"/>
      <c r="L47" s="46"/>
      <c r="M47" s="32"/>
      <c r="N47" s="32"/>
      <c r="O47" s="38"/>
      <c r="P47" s="44"/>
      <c r="Q47" s="44"/>
      <c r="R47" s="45"/>
    </row>
    <row r="48" spans="1:18" ht="18.75" x14ac:dyDescent="0.3">
      <c r="A48" s="135" t="s">
        <v>89</v>
      </c>
      <c r="B48" s="17" t="s">
        <v>90</v>
      </c>
      <c r="C48" s="38"/>
      <c r="D48" s="52">
        <v>0</v>
      </c>
      <c r="E48" s="52">
        <v>0</v>
      </c>
      <c r="F48" s="62">
        <f t="shared" si="0"/>
        <v>0</v>
      </c>
      <c r="G48" s="40"/>
      <c r="H48" s="55">
        <v>0</v>
      </c>
      <c r="I48" s="55">
        <v>0</v>
      </c>
      <c r="J48" s="63">
        <f>H48-I48</f>
        <v>0</v>
      </c>
      <c r="K48" s="74" t="s">
        <v>91</v>
      </c>
      <c r="L48" s="17" t="s">
        <v>92</v>
      </c>
      <c r="M48" s="32"/>
      <c r="N48" s="52">
        <v>0</v>
      </c>
      <c r="O48" s="38"/>
      <c r="P48" s="44"/>
      <c r="Q48" s="55">
        <v>0</v>
      </c>
      <c r="R48" s="45"/>
    </row>
    <row r="49" spans="1:18" ht="18.75" x14ac:dyDescent="0.3">
      <c r="A49" s="133" t="s">
        <v>93</v>
      </c>
      <c r="B49" s="17" t="s">
        <v>94</v>
      </c>
      <c r="C49" s="38"/>
      <c r="D49" s="52">
        <v>0</v>
      </c>
      <c r="E49" s="52">
        <v>0</v>
      </c>
      <c r="F49" s="62">
        <f t="shared" si="0"/>
        <v>0</v>
      </c>
      <c r="G49" s="40"/>
      <c r="H49" s="55">
        <v>0</v>
      </c>
      <c r="I49" s="55">
        <v>0</v>
      </c>
      <c r="J49" s="63">
        <f>H49-I49</f>
        <v>0</v>
      </c>
      <c r="K49" s="74" t="s">
        <v>95</v>
      </c>
      <c r="L49" s="17" t="s">
        <v>96</v>
      </c>
      <c r="M49" s="52" t="s">
        <v>97</v>
      </c>
      <c r="N49" s="32"/>
      <c r="O49" s="38"/>
      <c r="P49" s="55" t="s">
        <v>97</v>
      </c>
      <c r="Q49" s="44"/>
      <c r="R49" s="45"/>
    </row>
    <row r="50" spans="1:18" ht="19.5" thickBot="1" x14ac:dyDescent="0.35">
      <c r="A50" s="133"/>
      <c r="B50" s="17"/>
      <c r="C50" s="38"/>
      <c r="D50" s="64">
        <f>SUM(D41:D45,D47:D49)</f>
        <v>0</v>
      </c>
      <c r="E50" s="64">
        <f>SUM(E41:E45,E47:E49)</f>
        <v>0</v>
      </c>
      <c r="F50" s="64">
        <f>SUM(F41:F45,F47:F49)</f>
        <v>0</v>
      </c>
      <c r="G50" s="72"/>
      <c r="H50" s="66">
        <f>SUM(H42:H45,H47:H49)</f>
        <v>0</v>
      </c>
      <c r="I50" s="66">
        <f>SUM(I42:I45,I47:I49)</f>
        <v>0</v>
      </c>
      <c r="J50" s="66">
        <f>SUM(J42:J45,J47:J49)</f>
        <v>0</v>
      </c>
      <c r="K50" s="74" t="s">
        <v>98</v>
      </c>
      <c r="L50" s="17" t="s">
        <v>99</v>
      </c>
      <c r="M50" s="52" t="s">
        <v>97</v>
      </c>
      <c r="N50" s="62">
        <f>SUM(M49:M50)</f>
        <v>0</v>
      </c>
      <c r="O50" s="38"/>
      <c r="P50" s="55" t="s">
        <v>97</v>
      </c>
      <c r="Q50" s="63">
        <f>SUM(P49:P50)</f>
        <v>0</v>
      </c>
      <c r="R50" s="45"/>
    </row>
    <row r="51" spans="1:18" ht="19.5" thickTop="1" thickBot="1" x14ac:dyDescent="0.3">
      <c r="A51" s="133"/>
      <c r="B51" s="17"/>
      <c r="C51" s="38"/>
      <c r="D51" s="32"/>
      <c r="E51" s="32"/>
      <c r="F51" s="32"/>
      <c r="G51" s="40"/>
      <c r="H51" s="44"/>
      <c r="I51" s="44"/>
      <c r="J51" s="68"/>
      <c r="K51" s="51"/>
      <c r="L51" s="17"/>
      <c r="M51" s="32"/>
      <c r="N51" s="64">
        <f>SUM(N48,N50)</f>
        <v>0</v>
      </c>
      <c r="O51" s="38"/>
      <c r="P51" s="44"/>
      <c r="Q51" s="66">
        <f>SUM(Q48,Q50)</f>
        <v>0</v>
      </c>
      <c r="R51" s="45"/>
    </row>
    <row r="52" spans="1:18" ht="19.5" thickTop="1" thickBot="1" x14ac:dyDescent="0.3">
      <c r="A52" s="133"/>
      <c r="B52" s="86" t="s">
        <v>100</v>
      </c>
      <c r="C52" s="38"/>
      <c r="D52" s="87">
        <f>D37+D50</f>
        <v>0</v>
      </c>
      <c r="E52" s="87">
        <f>E37+E50</f>
        <v>0</v>
      </c>
      <c r="F52" s="87">
        <f>F37+F50</f>
        <v>0</v>
      </c>
      <c r="G52" s="88"/>
      <c r="H52" s="89">
        <f>H37+H50</f>
        <v>0</v>
      </c>
      <c r="I52" s="89">
        <f>I37+I50</f>
        <v>0</v>
      </c>
      <c r="J52" s="66">
        <f>J37+J50</f>
        <v>0</v>
      </c>
      <c r="K52" s="51"/>
      <c r="L52" s="17"/>
      <c r="M52" s="32"/>
      <c r="N52" s="32"/>
      <c r="O52" s="38"/>
      <c r="P52" s="44"/>
      <c r="Q52" s="44"/>
      <c r="R52" s="45"/>
    </row>
    <row r="53" spans="1:18" ht="18.75" thickTop="1" x14ac:dyDescent="0.25">
      <c r="A53" s="133"/>
      <c r="B53" s="17"/>
      <c r="C53" s="38"/>
      <c r="D53" s="32"/>
      <c r="E53" s="32"/>
      <c r="F53" s="32"/>
      <c r="G53" s="40"/>
      <c r="H53" s="44"/>
      <c r="I53" s="44"/>
      <c r="J53" s="44"/>
      <c r="K53" s="51"/>
      <c r="L53" s="80" t="s">
        <v>101</v>
      </c>
      <c r="M53" s="32"/>
      <c r="N53" s="32"/>
      <c r="O53" s="38"/>
      <c r="P53" s="44"/>
      <c r="Q53" s="44"/>
      <c r="R53" s="45"/>
    </row>
    <row r="54" spans="1:18" ht="18.75" x14ac:dyDescent="0.3">
      <c r="A54" s="133"/>
      <c r="B54" s="43" t="s">
        <v>102</v>
      </c>
      <c r="C54" s="38"/>
      <c r="D54" s="32"/>
      <c r="E54" s="32"/>
      <c r="F54" s="32"/>
      <c r="G54" s="40"/>
      <c r="H54" s="44"/>
      <c r="I54" s="44"/>
      <c r="J54" s="44"/>
      <c r="K54" s="51"/>
      <c r="L54" s="17"/>
      <c r="M54" s="32"/>
      <c r="N54" s="32"/>
      <c r="O54" s="38"/>
      <c r="P54" s="44"/>
      <c r="Q54" s="44"/>
      <c r="R54" s="45"/>
    </row>
    <row r="55" spans="1:18" ht="18.75" x14ac:dyDescent="0.3">
      <c r="A55" s="133"/>
      <c r="B55" s="43" t="s">
        <v>103</v>
      </c>
      <c r="C55" s="38"/>
      <c r="D55" s="32"/>
      <c r="E55" s="32"/>
      <c r="F55" s="32"/>
      <c r="G55" s="40"/>
      <c r="H55" s="44"/>
      <c r="I55" s="44"/>
      <c r="J55" s="44"/>
      <c r="K55" s="51" t="s">
        <v>104</v>
      </c>
      <c r="L55" s="17" t="s">
        <v>105</v>
      </c>
      <c r="M55" s="32"/>
      <c r="N55" s="52">
        <v>0</v>
      </c>
      <c r="O55" s="53"/>
      <c r="P55" s="55"/>
      <c r="Q55" s="55">
        <v>0</v>
      </c>
      <c r="R55" s="45"/>
    </row>
    <row r="56" spans="1:18" ht="18.75" x14ac:dyDescent="0.3">
      <c r="A56" s="133"/>
      <c r="B56" s="17"/>
      <c r="C56" s="38"/>
      <c r="D56" s="32"/>
      <c r="E56" s="32"/>
      <c r="F56" s="32"/>
      <c r="G56" s="40"/>
      <c r="H56" s="44"/>
      <c r="I56" s="44"/>
      <c r="J56" s="44"/>
      <c r="K56" s="74" t="s">
        <v>106</v>
      </c>
      <c r="L56" s="17" t="s">
        <v>107</v>
      </c>
      <c r="M56" s="32"/>
      <c r="N56" s="52"/>
      <c r="O56" s="53"/>
      <c r="P56" s="55"/>
      <c r="Q56" s="55"/>
      <c r="R56" s="45"/>
    </row>
    <row r="57" spans="1:18" ht="18.75" x14ac:dyDescent="0.3">
      <c r="A57" s="135" t="s">
        <v>108</v>
      </c>
      <c r="B57" s="17" t="s">
        <v>109</v>
      </c>
      <c r="C57" s="38"/>
      <c r="D57" s="52">
        <v>0</v>
      </c>
      <c r="E57" s="32"/>
      <c r="F57" s="38"/>
      <c r="G57" s="40"/>
      <c r="H57" s="55">
        <v>0</v>
      </c>
      <c r="I57" s="44"/>
      <c r="J57" s="65"/>
      <c r="K57" s="51"/>
      <c r="L57" s="17" t="s">
        <v>110</v>
      </c>
      <c r="M57" s="32"/>
      <c r="N57" s="52">
        <v>0</v>
      </c>
      <c r="O57" s="53"/>
      <c r="P57" s="55"/>
      <c r="Q57" s="55">
        <v>0</v>
      </c>
      <c r="R57" s="45"/>
    </row>
    <row r="58" spans="1:18" ht="18.75" x14ac:dyDescent="0.3">
      <c r="A58" s="135" t="s">
        <v>111</v>
      </c>
      <c r="B58" s="17" t="s">
        <v>112</v>
      </c>
      <c r="C58" s="38"/>
      <c r="D58" s="76">
        <v>0</v>
      </c>
      <c r="E58" s="82">
        <f>SUM(D57:D58)</f>
        <v>0</v>
      </c>
      <c r="F58" s="38"/>
      <c r="G58" s="40"/>
      <c r="H58" s="77">
        <v>0</v>
      </c>
      <c r="I58" s="79">
        <f>SUM(H57:H58)</f>
        <v>0</v>
      </c>
      <c r="J58" s="65"/>
      <c r="K58" s="74" t="s">
        <v>113</v>
      </c>
      <c r="L58" s="17" t="s">
        <v>114</v>
      </c>
      <c r="M58" s="32"/>
      <c r="N58" s="52">
        <v>0</v>
      </c>
      <c r="O58" s="53"/>
      <c r="P58" s="55"/>
      <c r="Q58" s="55">
        <v>0</v>
      </c>
      <c r="R58" s="45"/>
    </row>
    <row r="59" spans="1:18" ht="19.5" thickBot="1" x14ac:dyDescent="0.35">
      <c r="A59" s="135" t="s">
        <v>115</v>
      </c>
      <c r="B59" s="90" t="s">
        <v>304</v>
      </c>
      <c r="C59" s="38"/>
      <c r="D59" s="52">
        <v>0</v>
      </c>
      <c r="E59" s="32"/>
      <c r="F59" s="32"/>
      <c r="G59" s="40"/>
      <c r="H59" s="55">
        <v>0</v>
      </c>
      <c r="I59" s="44"/>
      <c r="J59" s="44"/>
      <c r="K59" s="51"/>
      <c r="L59" s="17"/>
      <c r="M59" s="32"/>
      <c r="N59" s="64">
        <f>SUM(N55,N57:N58)</f>
        <v>0</v>
      </c>
      <c r="O59" s="38"/>
      <c r="P59" s="44"/>
      <c r="Q59" s="66">
        <f>SUM(Q55,Q57:Q58)</f>
        <v>0</v>
      </c>
      <c r="R59" s="45"/>
    </row>
    <row r="60" spans="1:18" ht="19.5" thickTop="1" x14ac:dyDescent="0.3">
      <c r="A60" s="133" t="s">
        <v>116</v>
      </c>
      <c r="B60" s="17" t="s">
        <v>117</v>
      </c>
      <c r="C60" s="38"/>
      <c r="D60" s="76">
        <v>0</v>
      </c>
      <c r="E60" s="91">
        <f>SUM(D59:D60)</f>
        <v>0</v>
      </c>
      <c r="F60" s="92">
        <f>E58-E60</f>
        <v>0</v>
      </c>
      <c r="G60" s="40"/>
      <c r="H60" s="77">
        <v>0</v>
      </c>
      <c r="I60" s="93">
        <f>SUM(H59:H60)</f>
        <v>0</v>
      </c>
      <c r="J60" s="94">
        <f>I58-I60</f>
        <v>0</v>
      </c>
      <c r="K60" s="51"/>
      <c r="L60" s="17"/>
      <c r="M60" s="32"/>
      <c r="N60" s="32"/>
      <c r="O60" s="38"/>
      <c r="P60" s="44"/>
      <c r="Q60" s="44"/>
      <c r="R60" s="45"/>
    </row>
    <row r="61" spans="1:18" ht="18.75" thickBot="1" x14ac:dyDescent="0.3">
      <c r="A61" s="133" t="s">
        <v>118</v>
      </c>
      <c r="B61" s="17" t="s">
        <v>119</v>
      </c>
      <c r="C61" s="38"/>
      <c r="D61" s="38"/>
      <c r="E61" s="38"/>
      <c r="F61" s="32"/>
      <c r="G61" s="40"/>
      <c r="H61" s="65"/>
      <c r="I61" s="65"/>
      <c r="J61" s="44"/>
      <c r="K61" s="51"/>
      <c r="L61" s="95" t="s">
        <v>120</v>
      </c>
      <c r="M61" s="32"/>
      <c r="N61" s="87">
        <f>N18+N20+N34+N45+N51+N59</f>
        <v>0</v>
      </c>
      <c r="O61" s="38"/>
      <c r="P61" s="44"/>
      <c r="Q61" s="89">
        <f>Q18+Q20+Q34+Q45+Q51+Q59</f>
        <v>0</v>
      </c>
      <c r="R61" s="45"/>
    </row>
    <row r="62" spans="1:18" ht="19.5" thickTop="1" x14ac:dyDescent="0.3">
      <c r="A62" s="133"/>
      <c r="B62" s="17" t="s">
        <v>121</v>
      </c>
      <c r="C62" s="38"/>
      <c r="D62" s="38"/>
      <c r="E62" s="38"/>
      <c r="F62" s="52">
        <v>0</v>
      </c>
      <c r="G62" s="96"/>
      <c r="H62" s="54"/>
      <c r="I62" s="54"/>
      <c r="J62" s="55">
        <v>0</v>
      </c>
      <c r="K62" s="51"/>
      <c r="L62" s="17"/>
      <c r="M62" s="32"/>
      <c r="N62" s="32"/>
      <c r="O62" s="38"/>
      <c r="P62" s="44"/>
      <c r="Q62" s="44"/>
      <c r="R62" s="45"/>
    </row>
    <row r="63" spans="1:18" ht="18.75" x14ac:dyDescent="0.3">
      <c r="A63" s="133" t="s">
        <v>122</v>
      </c>
      <c r="B63" s="17" t="s">
        <v>123</v>
      </c>
      <c r="C63" s="38"/>
      <c r="D63" s="38"/>
      <c r="E63" s="32"/>
      <c r="F63" s="52"/>
      <c r="G63" s="96"/>
      <c r="H63" s="54"/>
      <c r="I63" s="55"/>
      <c r="J63" s="55"/>
      <c r="K63" s="97"/>
      <c r="L63" s="128" t="s">
        <v>124</v>
      </c>
      <c r="M63" s="32"/>
      <c r="N63" s="32"/>
      <c r="O63" s="38"/>
      <c r="P63" s="44"/>
      <c r="Q63" s="44"/>
      <c r="R63" s="45"/>
    </row>
    <row r="64" spans="1:18" ht="18.75" x14ac:dyDescent="0.3">
      <c r="A64" s="133"/>
      <c r="B64" s="17" t="s">
        <v>125</v>
      </c>
      <c r="C64" s="38"/>
      <c r="D64" s="38"/>
      <c r="E64" s="32"/>
      <c r="F64" s="52">
        <v>0</v>
      </c>
      <c r="G64" s="96"/>
      <c r="H64" s="54"/>
      <c r="I64" s="55"/>
      <c r="J64" s="55">
        <v>0</v>
      </c>
      <c r="K64" s="97"/>
      <c r="L64" s="28"/>
      <c r="M64" s="32"/>
      <c r="N64" s="32"/>
      <c r="O64" s="38"/>
      <c r="P64" s="44"/>
      <c r="Q64" s="44"/>
      <c r="R64" s="45"/>
    </row>
    <row r="65" spans="1:18" ht="18.75" x14ac:dyDescent="0.3">
      <c r="A65" s="133" t="s">
        <v>126</v>
      </c>
      <c r="B65" s="17" t="s">
        <v>127</v>
      </c>
      <c r="C65" s="38"/>
      <c r="D65" s="38"/>
      <c r="E65" s="52">
        <v>0</v>
      </c>
      <c r="F65" s="32"/>
      <c r="G65" s="40"/>
      <c r="H65" s="65"/>
      <c r="I65" s="55">
        <v>0</v>
      </c>
      <c r="J65" s="44"/>
      <c r="K65" s="74" t="s">
        <v>128</v>
      </c>
      <c r="L65" s="17" t="s">
        <v>129</v>
      </c>
      <c r="M65" s="32"/>
      <c r="N65" s="32"/>
      <c r="O65" s="38"/>
      <c r="P65" s="44"/>
      <c r="Q65" s="44"/>
      <c r="R65" s="45"/>
    </row>
    <row r="66" spans="1:18" ht="18.75" x14ac:dyDescent="0.3">
      <c r="A66" s="133" t="s">
        <v>130</v>
      </c>
      <c r="B66" s="80" t="s">
        <v>305</v>
      </c>
      <c r="C66" s="38"/>
      <c r="D66" s="98"/>
      <c r="E66" s="76">
        <v>0</v>
      </c>
      <c r="F66" s="62">
        <f>E65-E66</f>
        <v>0</v>
      </c>
      <c r="G66" s="40"/>
      <c r="H66" s="99"/>
      <c r="I66" s="77">
        <v>0</v>
      </c>
      <c r="J66" s="63">
        <f>I65-I66</f>
        <v>0</v>
      </c>
      <c r="K66" s="51"/>
      <c r="L66" s="17" t="s">
        <v>131</v>
      </c>
      <c r="M66" s="32"/>
      <c r="N66" s="52">
        <v>0</v>
      </c>
      <c r="O66" s="53"/>
      <c r="P66" s="55"/>
      <c r="Q66" s="55">
        <v>0</v>
      </c>
      <c r="R66" s="45"/>
    </row>
    <row r="67" spans="1:18" ht="18.75" x14ac:dyDescent="0.3">
      <c r="A67" s="133" t="s">
        <v>132</v>
      </c>
      <c r="B67" s="17" t="s">
        <v>133</v>
      </c>
      <c r="C67" s="38"/>
      <c r="D67" s="38"/>
      <c r="E67" s="32"/>
      <c r="F67" s="52">
        <v>0</v>
      </c>
      <c r="G67" s="96"/>
      <c r="H67" s="54"/>
      <c r="I67" s="55"/>
      <c r="J67" s="55">
        <v>0</v>
      </c>
      <c r="K67" s="51" t="s">
        <v>134</v>
      </c>
      <c r="L67" s="17" t="s">
        <v>135</v>
      </c>
      <c r="M67" s="32"/>
      <c r="N67" s="52">
        <v>0</v>
      </c>
      <c r="O67" s="53"/>
      <c r="P67" s="55"/>
      <c r="Q67" s="55">
        <v>0</v>
      </c>
      <c r="R67" s="45"/>
    </row>
    <row r="68" spans="1:18" ht="19.5" thickBot="1" x14ac:dyDescent="0.35">
      <c r="A68" s="133" t="s">
        <v>136</v>
      </c>
      <c r="B68" s="17" t="s">
        <v>137</v>
      </c>
      <c r="C68" s="38"/>
      <c r="D68" s="38"/>
      <c r="E68" s="32"/>
      <c r="F68" s="52">
        <v>0</v>
      </c>
      <c r="G68" s="96"/>
      <c r="H68" s="54"/>
      <c r="I68" s="55"/>
      <c r="J68" s="55">
        <v>0</v>
      </c>
      <c r="K68" s="51"/>
      <c r="L68" s="17"/>
      <c r="M68" s="32"/>
      <c r="N68" s="64">
        <f>SUM(N66:N67)</f>
        <v>0</v>
      </c>
      <c r="O68" s="38"/>
      <c r="P68" s="44"/>
      <c r="Q68" s="66">
        <f>SUM(Q66:Q67)</f>
        <v>0</v>
      </c>
      <c r="R68" s="45"/>
    </row>
    <row r="69" spans="1:18" ht="19.5" thickTop="1" thickBot="1" x14ac:dyDescent="0.3">
      <c r="A69" s="135"/>
      <c r="B69" s="17"/>
      <c r="C69" s="38"/>
      <c r="D69" s="38"/>
      <c r="E69" s="98"/>
      <c r="F69" s="64">
        <f>SUM(F60:F68)</f>
        <v>0</v>
      </c>
      <c r="G69" s="40"/>
      <c r="H69" s="65"/>
      <c r="I69" s="99"/>
      <c r="J69" s="66">
        <f>SUM(J60:J68)</f>
        <v>0</v>
      </c>
      <c r="K69" s="51"/>
      <c r="L69" s="17"/>
      <c r="M69" s="32"/>
      <c r="N69" s="32"/>
      <c r="O69" s="38"/>
      <c r="P69" s="44"/>
      <c r="Q69" s="44"/>
      <c r="R69" s="45"/>
    </row>
    <row r="70" spans="1:18" ht="18.75" thickTop="1" x14ac:dyDescent="0.25">
      <c r="A70" s="135"/>
      <c r="B70" s="17"/>
      <c r="C70" s="38"/>
      <c r="D70" s="38"/>
      <c r="E70" s="98"/>
      <c r="F70" s="32"/>
      <c r="G70" s="40"/>
      <c r="H70" s="65"/>
      <c r="I70" s="99"/>
      <c r="J70" s="44"/>
      <c r="K70" s="97"/>
      <c r="L70" s="128" t="s">
        <v>138</v>
      </c>
      <c r="M70" s="32"/>
      <c r="N70" s="32"/>
      <c r="O70" s="38"/>
      <c r="P70" s="44"/>
      <c r="Q70" s="44"/>
      <c r="R70" s="45"/>
    </row>
    <row r="71" spans="1:18" ht="18.75" thickBot="1" x14ac:dyDescent="0.3">
      <c r="A71" s="133"/>
      <c r="B71" s="86" t="s">
        <v>139</v>
      </c>
      <c r="C71" s="38"/>
      <c r="D71" s="38"/>
      <c r="E71" s="32"/>
      <c r="F71" s="87">
        <f>F52+F69</f>
        <v>0</v>
      </c>
      <c r="G71" s="40"/>
      <c r="H71" s="65"/>
      <c r="I71" s="44"/>
      <c r="J71" s="89">
        <f>J52+J69</f>
        <v>0</v>
      </c>
      <c r="K71" s="97"/>
      <c r="L71" s="28"/>
      <c r="M71" s="32"/>
      <c r="N71" s="32"/>
      <c r="O71" s="38"/>
      <c r="P71" s="44"/>
      <c r="Q71" s="44"/>
      <c r="R71" s="45"/>
    </row>
    <row r="72" spans="1:18" ht="18.75" thickTop="1" x14ac:dyDescent="0.25">
      <c r="A72" s="133"/>
      <c r="B72" s="17"/>
      <c r="C72" s="38"/>
      <c r="D72" s="38"/>
      <c r="E72" s="32"/>
      <c r="F72" s="32"/>
      <c r="G72" s="40"/>
      <c r="H72" s="65"/>
      <c r="I72" s="44"/>
      <c r="J72" s="44"/>
      <c r="K72" s="97"/>
      <c r="L72" s="28"/>
      <c r="M72" s="32"/>
      <c r="N72" s="32"/>
      <c r="O72" s="38"/>
      <c r="P72" s="44"/>
      <c r="Q72" s="44"/>
      <c r="R72" s="45"/>
    </row>
    <row r="73" spans="1:18" x14ac:dyDescent="0.25">
      <c r="A73" s="133"/>
      <c r="B73" s="141" t="s">
        <v>140</v>
      </c>
      <c r="C73" s="38"/>
      <c r="D73" s="38"/>
      <c r="E73" s="32"/>
      <c r="F73" s="32"/>
      <c r="G73" s="40"/>
      <c r="H73" s="65"/>
      <c r="I73" s="44"/>
      <c r="J73" s="44"/>
      <c r="K73" s="97"/>
      <c r="L73" s="28"/>
      <c r="M73" s="32"/>
      <c r="N73" s="32"/>
      <c r="O73" s="38"/>
      <c r="P73" s="44"/>
      <c r="Q73" s="44"/>
      <c r="R73" s="45"/>
    </row>
    <row r="74" spans="1:18" ht="18.75" x14ac:dyDescent="0.3">
      <c r="A74" s="133"/>
      <c r="B74" s="28"/>
      <c r="C74" s="38"/>
      <c r="D74" s="38"/>
      <c r="E74" s="32"/>
      <c r="F74" s="32"/>
      <c r="G74" s="40"/>
      <c r="H74" s="65"/>
      <c r="I74" s="44"/>
      <c r="J74" s="44"/>
      <c r="K74" s="71"/>
      <c r="L74" s="43" t="s">
        <v>141</v>
      </c>
      <c r="M74" s="32"/>
      <c r="N74" s="32"/>
      <c r="O74" s="38"/>
      <c r="P74" s="44"/>
      <c r="Q74" s="44"/>
      <c r="R74" s="45"/>
    </row>
    <row r="75" spans="1:18" ht="18.75" x14ac:dyDescent="0.3">
      <c r="A75" s="133"/>
      <c r="B75" s="43" t="s">
        <v>142</v>
      </c>
      <c r="C75" s="38"/>
      <c r="D75" s="38"/>
      <c r="E75" s="32"/>
      <c r="F75" s="32"/>
      <c r="G75" s="40"/>
      <c r="H75" s="65"/>
      <c r="I75" s="44"/>
      <c r="J75" s="44"/>
      <c r="K75" s="71"/>
      <c r="L75" s="46"/>
      <c r="M75" s="32"/>
      <c r="N75" s="32"/>
      <c r="O75" s="38"/>
      <c r="P75" s="44"/>
      <c r="Q75" s="44"/>
      <c r="R75" s="45"/>
    </row>
    <row r="76" spans="1:18" ht="18.75" x14ac:dyDescent="0.3">
      <c r="A76" s="133"/>
      <c r="B76" s="43"/>
      <c r="C76" s="38"/>
      <c r="D76" s="38"/>
      <c r="E76" s="32"/>
      <c r="F76" s="32"/>
      <c r="G76" s="40"/>
      <c r="H76" s="65"/>
      <c r="I76" s="44"/>
      <c r="J76" s="44"/>
      <c r="K76" s="51" t="s">
        <v>143</v>
      </c>
      <c r="L76" s="17" t="s">
        <v>144</v>
      </c>
      <c r="M76" s="32"/>
      <c r="N76" s="52">
        <v>0</v>
      </c>
      <c r="O76" s="53"/>
      <c r="P76" s="55"/>
      <c r="Q76" s="55">
        <v>0</v>
      </c>
      <c r="R76" s="45"/>
    </row>
    <row r="77" spans="1:18" ht="18.75" x14ac:dyDescent="0.3">
      <c r="A77" s="135" t="s">
        <v>145</v>
      </c>
      <c r="B77" s="17" t="s">
        <v>146</v>
      </c>
      <c r="C77" s="38"/>
      <c r="D77" s="38"/>
      <c r="E77" s="32"/>
      <c r="F77" s="52">
        <v>0</v>
      </c>
      <c r="G77" s="40"/>
      <c r="H77" s="65"/>
      <c r="I77" s="44"/>
      <c r="J77" s="55">
        <v>0</v>
      </c>
      <c r="K77" s="51" t="s">
        <v>147</v>
      </c>
      <c r="L77" s="17" t="s">
        <v>148</v>
      </c>
      <c r="M77" s="32"/>
      <c r="N77" s="52">
        <v>0</v>
      </c>
      <c r="O77" s="53"/>
      <c r="P77" s="55"/>
      <c r="Q77" s="55">
        <v>0</v>
      </c>
      <c r="R77" s="45"/>
    </row>
    <row r="78" spans="1:18" ht="18.75" x14ac:dyDescent="0.3">
      <c r="A78" s="133" t="s">
        <v>149</v>
      </c>
      <c r="B78" s="17" t="s">
        <v>322</v>
      </c>
      <c r="C78" s="38"/>
      <c r="D78" s="38"/>
      <c r="E78" s="32"/>
      <c r="F78" s="52">
        <v>0</v>
      </c>
      <c r="G78" s="40"/>
      <c r="H78" s="65"/>
      <c r="I78" s="44"/>
      <c r="J78" s="55">
        <v>0</v>
      </c>
      <c r="K78" s="74" t="s">
        <v>150</v>
      </c>
      <c r="L78" s="17" t="s">
        <v>151</v>
      </c>
      <c r="M78" s="32"/>
      <c r="N78" s="52">
        <v>0</v>
      </c>
      <c r="O78" s="53"/>
      <c r="P78" s="55"/>
      <c r="Q78" s="55">
        <v>0</v>
      </c>
      <c r="R78" s="45"/>
    </row>
    <row r="79" spans="1:18" ht="18.75" x14ac:dyDescent="0.3">
      <c r="A79" s="135" t="s">
        <v>152</v>
      </c>
      <c r="B79" s="17" t="s">
        <v>153</v>
      </c>
      <c r="C79" s="38"/>
      <c r="D79" s="38"/>
      <c r="E79" s="32"/>
      <c r="F79" s="52">
        <v>0</v>
      </c>
      <c r="G79" s="40"/>
      <c r="H79" s="65"/>
      <c r="I79" s="44"/>
      <c r="J79" s="55">
        <v>0</v>
      </c>
      <c r="K79" s="51" t="s">
        <v>154</v>
      </c>
      <c r="L79" s="17" t="s">
        <v>155</v>
      </c>
      <c r="M79" s="32"/>
      <c r="N79" s="52">
        <v>0</v>
      </c>
      <c r="O79" s="53"/>
      <c r="P79" s="55"/>
      <c r="Q79" s="55">
        <v>0</v>
      </c>
      <c r="R79" s="45"/>
    </row>
    <row r="80" spans="1:18" ht="18.75" x14ac:dyDescent="0.3">
      <c r="A80" s="133" t="s">
        <v>156</v>
      </c>
      <c r="B80" s="17" t="s">
        <v>157</v>
      </c>
      <c r="C80" s="38"/>
      <c r="D80" s="38"/>
      <c r="E80" s="32"/>
      <c r="F80" s="52"/>
      <c r="G80" s="40"/>
      <c r="H80" s="65"/>
      <c r="I80" s="44"/>
      <c r="J80" s="55"/>
      <c r="K80" s="51"/>
      <c r="L80" s="17" t="s">
        <v>158</v>
      </c>
      <c r="M80" s="32"/>
      <c r="N80" s="52">
        <v>0</v>
      </c>
      <c r="O80" s="53"/>
      <c r="P80" s="55"/>
      <c r="Q80" s="55">
        <v>0</v>
      </c>
      <c r="R80" s="45"/>
    </row>
    <row r="81" spans="1:18" ht="18.75" x14ac:dyDescent="0.3">
      <c r="A81" s="133"/>
      <c r="B81" s="17" t="s">
        <v>321</v>
      </c>
      <c r="C81" s="38"/>
      <c r="D81" s="38"/>
      <c r="E81" s="32"/>
      <c r="F81" s="52">
        <v>0</v>
      </c>
      <c r="G81" s="40"/>
      <c r="H81" s="65"/>
      <c r="I81" s="44"/>
      <c r="J81" s="55">
        <v>0</v>
      </c>
      <c r="K81" s="51" t="s">
        <v>159</v>
      </c>
      <c r="L81" s="17" t="s">
        <v>160</v>
      </c>
      <c r="M81" s="32"/>
      <c r="N81" s="52"/>
      <c r="O81" s="53"/>
      <c r="P81" s="55"/>
      <c r="Q81" s="55"/>
      <c r="R81" s="45"/>
    </row>
    <row r="82" spans="1:18" ht="18.75" x14ac:dyDescent="0.3">
      <c r="A82" s="133" t="s">
        <v>161</v>
      </c>
      <c r="B82" s="17" t="s">
        <v>162</v>
      </c>
      <c r="C82" s="38"/>
      <c r="D82" s="38"/>
      <c r="E82" s="32"/>
      <c r="F82" s="52">
        <v>0</v>
      </c>
      <c r="G82" s="40"/>
      <c r="H82" s="65"/>
      <c r="I82" s="44"/>
      <c r="J82" s="55">
        <v>0</v>
      </c>
      <c r="K82" s="51"/>
      <c r="L82" s="17" t="s">
        <v>163</v>
      </c>
      <c r="M82" s="32"/>
      <c r="N82" s="52">
        <v>0</v>
      </c>
      <c r="O82" s="53"/>
      <c r="P82" s="55"/>
      <c r="Q82" s="55">
        <v>0</v>
      </c>
      <c r="R82" s="45"/>
    </row>
    <row r="83" spans="1:18" ht="18.75" x14ac:dyDescent="0.3">
      <c r="A83" s="133"/>
      <c r="B83" s="17"/>
      <c r="C83" s="38"/>
      <c r="D83" s="38"/>
      <c r="E83" s="32"/>
      <c r="F83" s="32"/>
      <c r="G83" s="40"/>
      <c r="H83" s="65"/>
      <c r="I83" s="44"/>
      <c r="J83" s="44"/>
      <c r="K83" s="51" t="s">
        <v>147</v>
      </c>
      <c r="L83" s="17" t="s">
        <v>164</v>
      </c>
      <c r="M83" s="32"/>
      <c r="N83" s="52"/>
      <c r="O83" s="53"/>
      <c r="P83" s="55"/>
      <c r="Q83" s="55"/>
      <c r="R83" s="45"/>
    </row>
    <row r="84" spans="1:18" ht="19.5" thickBot="1" x14ac:dyDescent="0.35">
      <c r="A84" s="133"/>
      <c r="B84" s="17"/>
      <c r="C84" s="38"/>
      <c r="D84" s="38"/>
      <c r="E84" s="32"/>
      <c r="F84" s="64">
        <f>SUM(F77:F82)</f>
        <v>0</v>
      </c>
      <c r="G84" s="40"/>
      <c r="H84" s="65"/>
      <c r="I84" s="44"/>
      <c r="J84" s="66">
        <f>SUM(J77:J82)</f>
        <v>0</v>
      </c>
      <c r="K84" s="51"/>
      <c r="L84" s="17" t="s">
        <v>165</v>
      </c>
      <c r="M84" s="32"/>
      <c r="N84" s="52">
        <v>0</v>
      </c>
      <c r="O84" s="53"/>
      <c r="P84" s="55"/>
      <c r="Q84" s="55">
        <v>0</v>
      </c>
      <c r="R84" s="45"/>
    </row>
    <row r="85" spans="1:18" ht="19.5" thickTop="1" x14ac:dyDescent="0.3">
      <c r="A85" s="143"/>
      <c r="B85" s="144" t="s">
        <v>166</v>
      </c>
      <c r="C85" s="38"/>
      <c r="D85" s="32"/>
      <c r="E85" s="32"/>
      <c r="F85" s="32"/>
      <c r="G85" s="40"/>
      <c r="H85" s="44"/>
      <c r="I85" s="44"/>
      <c r="J85" s="44"/>
      <c r="K85" s="51" t="s">
        <v>167</v>
      </c>
      <c r="L85" s="17" t="s">
        <v>168</v>
      </c>
      <c r="M85" s="52">
        <v>0</v>
      </c>
      <c r="N85" s="52"/>
      <c r="O85" s="53"/>
      <c r="P85" s="44">
        <v>0</v>
      </c>
      <c r="Q85" s="55"/>
      <c r="R85" s="45"/>
    </row>
    <row r="86" spans="1:18" ht="18.75" x14ac:dyDescent="0.3">
      <c r="A86" s="143"/>
      <c r="B86" s="144"/>
      <c r="C86" s="38"/>
      <c r="D86" s="32"/>
      <c r="E86" s="32"/>
      <c r="F86" s="32"/>
      <c r="G86" s="40"/>
      <c r="H86" s="44"/>
      <c r="I86" s="44"/>
      <c r="J86" s="44"/>
      <c r="K86" s="51" t="s">
        <v>169</v>
      </c>
      <c r="L86" s="80" t="s">
        <v>306</v>
      </c>
      <c r="M86" s="100">
        <v>0</v>
      </c>
      <c r="N86" s="62">
        <f>M85-M86</f>
        <v>0</v>
      </c>
      <c r="O86" s="38"/>
      <c r="P86" s="101">
        <v>0</v>
      </c>
      <c r="Q86" s="63">
        <f>P85-P86</f>
        <v>0</v>
      </c>
      <c r="R86" s="45"/>
    </row>
    <row r="87" spans="1:18" ht="18.75" x14ac:dyDescent="0.3">
      <c r="A87" s="143" t="s">
        <v>170</v>
      </c>
      <c r="B87" s="31" t="s">
        <v>171</v>
      </c>
      <c r="C87" s="38"/>
      <c r="D87" s="32"/>
      <c r="E87" s="52">
        <v>0</v>
      </c>
      <c r="F87" s="32"/>
      <c r="G87" s="40"/>
      <c r="H87" s="44"/>
      <c r="I87" s="55">
        <v>0</v>
      </c>
      <c r="J87" s="44"/>
      <c r="K87" s="51" t="s">
        <v>172</v>
      </c>
      <c r="L87" s="17" t="s">
        <v>173</v>
      </c>
      <c r="M87" s="32"/>
      <c r="N87" s="52">
        <v>0</v>
      </c>
      <c r="O87" s="53"/>
      <c r="P87" s="55"/>
      <c r="Q87" s="55">
        <v>0</v>
      </c>
      <c r="R87" s="102"/>
    </row>
    <row r="88" spans="1:18" ht="19.5" thickBot="1" x14ac:dyDescent="0.35">
      <c r="A88" s="145" t="s">
        <v>174</v>
      </c>
      <c r="B88" s="146" t="s">
        <v>307</v>
      </c>
      <c r="C88" s="38"/>
      <c r="D88" s="32"/>
      <c r="E88" s="76">
        <v>0</v>
      </c>
      <c r="F88" s="62">
        <f>E87-E88</f>
        <v>0</v>
      </c>
      <c r="G88" s="40"/>
      <c r="H88" s="44"/>
      <c r="I88" s="77">
        <v>0</v>
      </c>
      <c r="J88" s="63">
        <f>I87-I88</f>
        <v>0</v>
      </c>
      <c r="K88" s="51"/>
      <c r="L88" s="17"/>
      <c r="M88" s="32"/>
      <c r="N88" s="64">
        <f>SUM(N76:N87)</f>
        <v>0</v>
      </c>
      <c r="O88" s="38"/>
      <c r="P88" s="44"/>
      <c r="Q88" s="66">
        <f>SUM(Q76:Q87)</f>
        <v>0</v>
      </c>
      <c r="R88" s="45"/>
    </row>
    <row r="89" spans="1:18" ht="18.75" thickTop="1" x14ac:dyDescent="0.25">
      <c r="A89" s="133"/>
      <c r="B89" s="17" t="s">
        <v>175</v>
      </c>
      <c r="C89" s="38"/>
      <c r="D89" s="32"/>
      <c r="E89" s="32"/>
      <c r="F89" s="32"/>
      <c r="G89" s="40"/>
      <c r="H89" s="44"/>
      <c r="I89" s="44"/>
      <c r="J89" s="44"/>
      <c r="K89" s="51"/>
      <c r="L89" s="17"/>
      <c r="M89" s="32"/>
      <c r="N89" s="32"/>
      <c r="O89" s="38"/>
      <c r="P89" s="44"/>
      <c r="Q89" s="44"/>
      <c r="R89" s="45"/>
    </row>
    <row r="90" spans="1:18" ht="18.75" x14ac:dyDescent="0.3">
      <c r="A90" s="133" t="s">
        <v>176</v>
      </c>
      <c r="B90" s="17" t="s">
        <v>177</v>
      </c>
      <c r="C90" s="38"/>
      <c r="D90" s="38"/>
      <c r="E90" s="32"/>
      <c r="F90" s="32"/>
      <c r="G90" s="40"/>
      <c r="H90" s="65"/>
      <c r="I90" s="44"/>
      <c r="J90" s="44"/>
      <c r="K90" s="71"/>
      <c r="L90" s="43" t="s">
        <v>178</v>
      </c>
      <c r="M90" s="32"/>
      <c r="N90" s="32"/>
      <c r="O90" s="38"/>
      <c r="P90" s="44"/>
      <c r="Q90" s="44"/>
      <c r="R90" s="45"/>
    </row>
    <row r="91" spans="1:18" ht="18.75" x14ac:dyDescent="0.3">
      <c r="A91" s="133" t="s">
        <v>179</v>
      </c>
      <c r="B91" s="17" t="s">
        <v>180</v>
      </c>
      <c r="C91" s="38"/>
      <c r="D91" s="52">
        <v>0</v>
      </c>
      <c r="E91" s="32"/>
      <c r="F91" s="32"/>
      <c r="G91" s="40"/>
      <c r="H91" s="55">
        <v>0</v>
      </c>
      <c r="I91" s="44"/>
      <c r="J91" s="44"/>
      <c r="K91" s="51"/>
      <c r="L91" s="17"/>
      <c r="M91" s="32"/>
      <c r="N91" s="32"/>
      <c r="O91" s="38"/>
      <c r="P91" s="44"/>
      <c r="Q91" s="44"/>
      <c r="R91" s="45"/>
    </row>
    <row r="92" spans="1:18" ht="18.75" x14ac:dyDescent="0.3">
      <c r="A92" s="133" t="s">
        <v>181</v>
      </c>
      <c r="B92" s="103" t="s">
        <v>182</v>
      </c>
      <c r="C92" s="38"/>
      <c r="D92" s="52">
        <v>0</v>
      </c>
      <c r="E92" s="32"/>
      <c r="F92" s="32"/>
      <c r="G92" s="40"/>
      <c r="H92" s="55">
        <v>0</v>
      </c>
      <c r="I92" s="44"/>
      <c r="J92" s="44"/>
      <c r="K92" s="51" t="s">
        <v>183</v>
      </c>
      <c r="L92" s="17" t="s">
        <v>184</v>
      </c>
      <c r="M92" s="32"/>
      <c r="N92" s="52">
        <v>0</v>
      </c>
      <c r="O92" s="53"/>
      <c r="P92" s="55"/>
      <c r="Q92" s="55">
        <v>0</v>
      </c>
      <c r="R92" s="102"/>
    </row>
    <row r="93" spans="1:18" ht="18.75" x14ac:dyDescent="0.3">
      <c r="A93" s="133" t="s">
        <v>185</v>
      </c>
      <c r="B93" s="103" t="s">
        <v>186</v>
      </c>
      <c r="C93" s="38"/>
      <c r="D93" s="76">
        <v>0</v>
      </c>
      <c r="E93" s="82">
        <f>SUM(D91:D93)</f>
        <v>0</v>
      </c>
      <c r="F93" s="32"/>
      <c r="G93" s="40"/>
      <c r="H93" s="77">
        <v>0</v>
      </c>
      <c r="I93" s="79">
        <f>SUM(H91:H93)</f>
        <v>0</v>
      </c>
      <c r="J93" s="44"/>
      <c r="K93" s="51" t="s">
        <v>187</v>
      </c>
      <c r="L93" s="17" t="s">
        <v>188</v>
      </c>
      <c r="M93" s="52">
        <v>0</v>
      </c>
      <c r="N93" s="32"/>
      <c r="O93" s="38"/>
      <c r="P93" s="55">
        <v>0</v>
      </c>
      <c r="Q93" s="44"/>
      <c r="R93" s="45"/>
    </row>
    <row r="94" spans="1:18" ht="18.75" x14ac:dyDescent="0.3">
      <c r="A94" s="133" t="s">
        <v>189</v>
      </c>
      <c r="B94" s="80" t="s">
        <v>308</v>
      </c>
      <c r="C94" s="38"/>
      <c r="D94" s="32"/>
      <c r="E94" s="76">
        <v>0</v>
      </c>
      <c r="F94" s="62">
        <f>E93-E94</f>
        <v>0</v>
      </c>
      <c r="G94" s="40"/>
      <c r="H94" s="44"/>
      <c r="I94" s="77">
        <v>0</v>
      </c>
      <c r="J94" s="63">
        <f>I93-I94</f>
        <v>0</v>
      </c>
      <c r="K94" s="51" t="s">
        <v>190</v>
      </c>
      <c r="L94" s="80" t="s">
        <v>306</v>
      </c>
      <c r="M94" s="100">
        <v>0</v>
      </c>
      <c r="N94" s="62">
        <f>M93-M94</f>
        <v>0</v>
      </c>
      <c r="O94" s="38"/>
      <c r="P94" s="104">
        <v>0</v>
      </c>
      <c r="Q94" s="63">
        <f>P93-P94</f>
        <v>0</v>
      </c>
      <c r="R94" s="45"/>
    </row>
    <row r="95" spans="1:18" ht="18.75" x14ac:dyDescent="0.3">
      <c r="A95" s="133" t="s">
        <v>191</v>
      </c>
      <c r="B95" s="17" t="s">
        <v>192</v>
      </c>
      <c r="C95" s="38"/>
      <c r="D95" s="32"/>
      <c r="E95" s="52">
        <v>0</v>
      </c>
      <c r="F95" s="32"/>
      <c r="G95" s="40"/>
      <c r="H95" s="44"/>
      <c r="I95" s="55">
        <v>0</v>
      </c>
      <c r="J95" s="44"/>
      <c r="K95" s="74" t="s">
        <v>193</v>
      </c>
      <c r="L95" s="17" t="s">
        <v>194</v>
      </c>
      <c r="M95" s="32"/>
      <c r="N95" s="52">
        <v>0</v>
      </c>
      <c r="O95" s="53"/>
      <c r="P95" s="55"/>
      <c r="Q95" s="55">
        <v>0</v>
      </c>
      <c r="R95" s="102"/>
    </row>
    <row r="96" spans="1:18" ht="18.75" x14ac:dyDescent="0.3">
      <c r="A96" s="133" t="s">
        <v>195</v>
      </c>
      <c r="B96" s="80" t="s">
        <v>308</v>
      </c>
      <c r="C96" s="38"/>
      <c r="D96" s="32"/>
      <c r="E96" s="76">
        <v>0</v>
      </c>
      <c r="F96" s="62">
        <f>E95-E96</f>
        <v>0</v>
      </c>
      <c r="G96" s="40"/>
      <c r="H96" s="44"/>
      <c r="I96" s="77">
        <v>0</v>
      </c>
      <c r="J96" s="63">
        <f>I95-I96</f>
        <v>0</v>
      </c>
      <c r="K96" s="74" t="s">
        <v>196</v>
      </c>
      <c r="L96" s="17" t="s">
        <v>197</v>
      </c>
      <c r="M96" s="32"/>
      <c r="N96" s="52">
        <v>0</v>
      </c>
      <c r="O96" s="53"/>
      <c r="P96" s="55"/>
      <c r="Q96" s="55">
        <v>0</v>
      </c>
      <c r="R96" s="102"/>
    </row>
    <row r="97" spans="1:18" ht="18.75" x14ac:dyDescent="0.3">
      <c r="A97" s="133" t="s">
        <v>198</v>
      </c>
      <c r="B97" s="17" t="s">
        <v>199</v>
      </c>
      <c r="C97" s="38"/>
      <c r="D97" s="32"/>
      <c r="E97" s="76"/>
      <c r="F97" s="52">
        <v>0</v>
      </c>
      <c r="G97" s="40"/>
      <c r="H97" s="44"/>
      <c r="I97" s="99"/>
      <c r="J97" s="55">
        <v>0</v>
      </c>
      <c r="K97" s="51" t="s">
        <v>200</v>
      </c>
      <c r="L97" s="17" t="s">
        <v>201</v>
      </c>
      <c r="M97" s="32"/>
      <c r="N97" s="52">
        <v>0</v>
      </c>
      <c r="O97" s="53"/>
      <c r="P97" s="55"/>
      <c r="Q97" s="55">
        <v>0</v>
      </c>
      <c r="R97" s="102"/>
    </row>
    <row r="98" spans="1:18" ht="18.75" x14ac:dyDescent="0.3">
      <c r="A98" s="135" t="s">
        <v>202</v>
      </c>
      <c r="B98" s="17" t="s">
        <v>203</v>
      </c>
      <c r="C98" s="38"/>
      <c r="D98" s="32"/>
      <c r="E98" s="52"/>
      <c r="F98" s="52">
        <v>0</v>
      </c>
      <c r="G98" s="40"/>
      <c r="H98" s="44"/>
      <c r="I98" s="44"/>
      <c r="J98" s="55">
        <v>0</v>
      </c>
      <c r="K98" s="74" t="s">
        <v>204</v>
      </c>
      <c r="L98" s="17" t="s">
        <v>205</v>
      </c>
      <c r="M98" s="32"/>
      <c r="N98" s="52">
        <v>0</v>
      </c>
      <c r="O98" s="53"/>
      <c r="P98" s="55"/>
      <c r="Q98" s="55">
        <v>0</v>
      </c>
      <c r="R98" s="102"/>
    </row>
    <row r="99" spans="1:18" ht="18.75" x14ac:dyDescent="0.3">
      <c r="A99" s="135" t="s">
        <v>206</v>
      </c>
      <c r="B99" s="17" t="s">
        <v>207</v>
      </c>
      <c r="C99" s="38"/>
      <c r="D99" s="32"/>
      <c r="E99" s="52"/>
      <c r="F99" s="52">
        <v>0</v>
      </c>
      <c r="G99" s="40"/>
      <c r="H99" s="44"/>
      <c r="I99" s="44"/>
      <c r="J99" s="55">
        <v>0</v>
      </c>
      <c r="K99" s="74" t="s">
        <v>208</v>
      </c>
      <c r="L99" s="17" t="s">
        <v>209</v>
      </c>
      <c r="M99" s="32"/>
      <c r="N99" s="52">
        <v>0</v>
      </c>
      <c r="O99" s="53"/>
      <c r="P99" s="55"/>
      <c r="Q99" s="55">
        <v>0</v>
      </c>
      <c r="R99" s="102"/>
    </row>
    <row r="100" spans="1:18" ht="18.75" x14ac:dyDescent="0.3">
      <c r="A100" s="133" t="s">
        <v>210</v>
      </c>
      <c r="B100" s="17" t="s">
        <v>211</v>
      </c>
      <c r="C100" s="38"/>
      <c r="D100" s="32"/>
      <c r="E100" s="52"/>
      <c r="F100" s="52">
        <v>0</v>
      </c>
      <c r="G100" s="40"/>
      <c r="H100" s="44"/>
      <c r="I100" s="44"/>
      <c r="J100" s="55">
        <v>0</v>
      </c>
      <c r="K100" s="51" t="s">
        <v>212</v>
      </c>
      <c r="L100" s="17" t="s">
        <v>213</v>
      </c>
      <c r="M100" s="32"/>
      <c r="N100" s="52"/>
      <c r="O100" s="53"/>
      <c r="P100" s="55"/>
      <c r="Q100" s="55"/>
      <c r="R100" s="102"/>
    </row>
    <row r="101" spans="1:18" ht="18.75" x14ac:dyDescent="0.3">
      <c r="A101" s="133" t="s">
        <v>214</v>
      </c>
      <c r="B101" s="17" t="s">
        <v>215</v>
      </c>
      <c r="C101" s="38"/>
      <c r="D101" s="32"/>
      <c r="E101" s="52"/>
      <c r="F101" s="52">
        <v>0</v>
      </c>
      <c r="G101" s="40"/>
      <c r="H101" s="44"/>
      <c r="I101" s="44"/>
      <c r="J101" s="55">
        <v>0</v>
      </c>
      <c r="K101" s="51"/>
      <c r="L101" s="17" t="s">
        <v>216</v>
      </c>
      <c r="M101" s="32"/>
      <c r="N101" s="52">
        <v>0</v>
      </c>
      <c r="O101" s="53"/>
      <c r="P101" s="55"/>
      <c r="Q101" s="55">
        <v>0</v>
      </c>
      <c r="R101" s="102"/>
    </row>
    <row r="102" spans="1:18" ht="18.75" x14ac:dyDescent="0.3">
      <c r="A102" s="133" t="s">
        <v>217</v>
      </c>
      <c r="B102" s="17" t="s">
        <v>218</v>
      </c>
      <c r="C102" s="38"/>
      <c r="D102" s="32"/>
      <c r="E102" s="52"/>
      <c r="F102" s="52"/>
      <c r="G102" s="40"/>
      <c r="H102" s="44"/>
      <c r="I102" s="44"/>
      <c r="J102" s="55"/>
      <c r="K102" s="51" t="s">
        <v>219</v>
      </c>
      <c r="L102" s="17" t="s">
        <v>220</v>
      </c>
      <c r="M102" s="32"/>
      <c r="N102" s="52">
        <v>0</v>
      </c>
      <c r="O102" s="53"/>
      <c r="P102" s="55"/>
      <c r="Q102" s="55">
        <v>0</v>
      </c>
      <c r="R102" s="102"/>
    </row>
    <row r="103" spans="1:18" ht="18.75" x14ac:dyDescent="0.3">
      <c r="A103" s="133"/>
      <c r="B103" s="17" t="s">
        <v>221</v>
      </c>
      <c r="C103" s="38"/>
      <c r="D103" s="32"/>
      <c r="E103" s="52"/>
      <c r="F103" s="52">
        <v>0</v>
      </c>
      <c r="G103" s="40"/>
      <c r="H103" s="44"/>
      <c r="I103" s="44"/>
      <c r="J103" s="55">
        <v>0</v>
      </c>
      <c r="K103" s="51" t="s">
        <v>222</v>
      </c>
      <c r="L103" s="17" t="s">
        <v>223</v>
      </c>
      <c r="M103" s="32"/>
      <c r="N103" s="52"/>
      <c r="O103" s="53"/>
      <c r="P103" s="55"/>
      <c r="Q103" s="55"/>
      <c r="R103" s="102"/>
    </row>
    <row r="104" spans="1:18" ht="18.75" x14ac:dyDescent="0.3">
      <c r="A104" s="133" t="s">
        <v>224</v>
      </c>
      <c r="B104" s="17" t="s">
        <v>225</v>
      </c>
      <c r="C104" s="38"/>
      <c r="D104" s="32"/>
      <c r="E104" s="52"/>
      <c r="F104" s="52">
        <v>0</v>
      </c>
      <c r="G104" s="40"/>
      <c r="H104" s="44"/>
      <c r="I104" s="44"/>
      <c r="J104" s="55">
        <v>0</v>
      </c>
      <c r="K104" s="51"/>
      <c r="L104" s="17" t="s">
        <v>226</v>
      </c>
      <c r="M104" s="32"/>
      <c r="N104" s="52">
        <v>0</v>
      </c>
      <c r="O104" s="53"/>
      <c r="P104" s="55"/>
      <c r="Q104" s="55">
        <v>0</v>
      </c>
      <c r="R104" s="102"/>
    </row>
    <row r="105" spans="1:18" ht="18.75" x14ac:dyDescent="0.3">
      <c r="A105" s="133" t="s">
        <v>227</v>
      </c>
      <c r="B105" s="17" t="s">
        <v>228</v>
      </c>
      <c r="C105" s="38"/>
      <c r="D105" s="32"/>
      <c r="E105" s="52"/>
      <c r="F105" s="52">
        <v>0</v>
      </c>
      <c r="G105" s="40"/>
      <c r="H105" s="44"/>
      <c r="I105" s="44"/>
      <c r="J105" s="55">
        <v>0</v>
      </c>
      <c r="K105" s="74" t="s">
        <v>229</v>
      </c>
      <c r="L105" s="17" t="s">
        <v>230</v>
      </c>
      <c r="M105" s="32"/>
      <c r="N105" s="52">
        <v>0</v>
      </c>
      <c r="O105" s="53"/>
      <c r="P105" s="55"/>
      <c r="Q105" s="55">
        <v>0</v>
      </c>
      <c r="R105" s="102"/>
    </row>
    <row r="106" spans="1:18" ht="54.75" x14ac:dyDescent="0.3">
      <c r="A106" s="136" t="s">
        <v>231</v>
      </c>
      <c r="B106" s="105" t="s">
        <v>232</v>
      </c>
      <c r="C106" s="38"/>
      <c r="D106" s="32"/>
      <c r="E106" s="52"/>
      <c r="F106" s="52">
        <v>0</v>
      </c>
      <c r="G106" s="40"/>
      <c r="H106" s="44"/>
      <c r="I106" s="44"/>
      <c r="J106" s="55">
        <v>0</v>
      </c>
      <c r="K106" s="51" t="s">
        <v>233</v>
      </c>
      <c r="L106" s="17" t="s">
        <v>234</v>
      </c>
      <c r="M106" s="32"/>
      <c r="N106" s="52">
        <v>0</v>
      </c>
      <c r="O106" s="53"/>
      <c r="P106" s="55"/>
      <c r="Q106" s="55">
        <v>0</v>
      </c>
      <c r="R106" s="102"/>
    </row>
    <row r="107" spans="1:18" ht="19.5" thickBot="1" x14ac:dyDescent="0.35">
      <c r="A107" s="133" t="s">
        <v>235</v>
      </c>
      <c r="B107" s="31" t="s">
        <v>236</v>
      </c>
      <c r="C107" s="38"/>
      <c r="D107" s="32"/>
      <c r="E107" s="52">
        <v>0</v>
      </c>
      <c r="F107" s="52"/>
      <c r="G107" s="40"/>
      <c r="H107" s="44"/>
      <c r="I107" s="55">
        <v>0</v>
      </c>
      <c r="J107" s="44"/>
      <c r="K107" s="51"/>
      <c r="L107" s="17"/>
      <c r="M107" s="32"/>
      <c r="N107" s="64">
        <f>SUM(N92:N106)</f>
        <v>0</v>
      </c>
      <c r="O107" s="38"/>
      <c r="P107" s="44"/>
      <c r="Q107" s="66">
        <f>SUM(Q92:Q106)</f>
        <v>0</v>
      </c>
      <c r="R107" s="45"/>
    </row>
    <row r="108" spans="1:18" ht="19.5" thickTop="1" x14ac:dyDescent="0.3">
      <c r="A108" s="133" t="s">
        <v>174</v>
      </c>
      <c r="B108" s="31" t="s">
        <v>309</v>
      </c>
      <c r="C108" s="38"/>
      <c r="D108" s="32"/>
      <c r="E108" s="76">
        <v>0</v>
      </c>
      <c r="F108" s="62">
        <f>E107-E108</f>
        <v>0</v>
      </c>
      <c r="G108" s="40"/>
      <c r="H108" s="44"/>
      <c r="I108" s="77">
        <v>0</v>
      </c>
      <c r="J108" s="63">
        <f>I107-I108</f>
        <v>0</v>
      </c>
      <c r="K108" s="51"/>
      <c r="L108" s="17"/>
      <c r="M108" s="32"/>
      <c r="N108" s="32"/>
      <c r="O108" s="38"/>
      <c r="P108" s="44"/>
      <c r="Q108" s="44"/>
      <c r="R108" s="45"/>
    </row>
    <row r="109" spans="1:18" ht="19.5" thickBot="1" x14ac:dyDescent="0.35">
      <c r="A109" s="133" t="s">
        <v>237</v>
      </c>
      <c r="B109" s="17" t="s">
        <v>238</v>
      </c>
      <c r="C109" s="38"/>
      <c r="D109" s="32"/>
      <c r="E109" s="32"/>
      <c r="F109" s="52">
        <v>0</v>
      </c>
      <c r="G109" s="40"/>
      <c r="H109" s="44"/>
      <c r="I109" s="44"/>
      <c r="J109" s="55">
        <v>0</v>
      </c>
      <c r="K109" s="51"/>
      <c r="L109" s="86" t="s">
        <v>239</v>
      </c>
      <c r="M109" s="32"/>
      <c r="N109" s="87">
        <f>SUM(N88+N107)</f>
        <v>0</v>
      </c>
      <c r="O109" s="38"/>
      <c r="P109" s="44"/>
      <c r="Q109" s="89">
        <f>SUM(Q88+Q107)</f>
        <v>0</v>
      </c>
      <c r="R109" s="45"/>
    </row>
    <row r="110" spans="1:18" ht="19.5" thickTop="1" x14ac:dyDescent="0.3">
      <c r="A110" s="133" t="s">
        <v>240</v>
      </c>
      <c r="B110" s="17"/>
      <c r="C110" s="38"/>
      <c r="D110" s="32"/>
      <c r="E110" s="32"/>
      <c r="F110" s="32"/>
      <c r="G110" s="40"/>
      <c r="H110" s="44"/>
      <c r="I110" s="44"/>
      <c r="J110" s="55"/>
      <c r="K110" s="51"/>
      <c r="L110" s="17"/>
      <c r="M110" s="32"/>
      <c r="N110" s="32"/>
      <c r="O110" s="38"/>
      <c r="P110" s="44"/>
      <c r="Q110" s="44"/>
      <c r="R110" s="45"/>
    </row>
    <row r="111" spans="1:18" ht="18.75" x14ac:dyDescent="0.3">
      <c r="A111" s="135" t="s">
        <v>241</v>
      </c>
      <c r="B111" s="17" t="s">
        <v>242</v>
      </c>
      <c r="C111" s="38"/>
      <c r="D111" s="32"/>
      <c r="E111" s="32"/>
      <c r="F111" s="52">
        <v>0</v>
      </c>
      <c r="G111" s="40"/>
      <c r="H111" s="44"/>
      <c r="I111" s="44"/>
      <c r="J111" s="55">
        <v>0</v>
      </c>
      <c r="K111" s="97"/>
      <c r="L111" s="73"/>
      <c r="M111" s="20"/>
      <c r="N111" s="40"/>
      <c r="O111" s="40"/>
      <c r="P111" s="40"/>
      <c r="Q111" s="40"/>
      <c r="R111" s="45"/>
    </row>
    <row r="112" spans="1:18" ht="18.75" thickBot="1" x14ac:dyDescent="0.3">
      <c r="A112" s="133"/>
      <c r="B112" s="17"/>
      <c r="C112" s="38"/>
      <c r="D112" s="32"/>
      <c r="E112" s="32"/>
      <c r="F112" s="64">
        <f>SUM(F88,F94,F96:F101,F103:F106,F108:F109)</f>
        <v>0</v>
      </c>
      <c r="G112" s="40"/>
      <c r="H112" s="44"/>
      <c r="I112" s="44"/>
      <c r="J112" s="66">
        <f>SUM(J88,J94,J96:J101,J103:J106,J108:J109)</f>
        <v>0</v>
      </c>
      <c r="K112" s="97"/>
      <c r="L112" s="73"/>
      <c r="M112" s="20"/>
      <c r="N112" s="40"/>
      <c r="O112" s="40"/>
      <c r="P112" s="40"/>
      <c r="Q112" s="40"/>
      <c r="R112" s="45"/>
    </row>
    <row r="113" spans="1:18" ht="19.5" thickTop="1" x14ac:dyDescent="0.3">
      <c r="A113" s="133"/>
      <c r="B113" s="43" t="s">
        <v>243</v>
      </c>
      <c r="C113" s="38"/>
      <c r="D113" s="32"/>
      <c r="E113" s="32"/>
      <c r="F113" s="32"/>
      <c r="G113" s="40"/>
      <c r="H113" s="44"/>
      <c r="I113" s="44"/>
      <c r="J113" s="44"/>
      <c r="K113" s="74"/>
      <c r="L113" s="73"/>
      <c r="M113" s="20"/>
      <c r="N113" s="40"/>
      <c r="O113" s="40"/>
      <c r="P113" s="40"/>
      <c r="Q113" s="40"/>
      <c r="R113" s="45"/>
    </row>
    <row r="114" spans="1:18" ht="18.75" x14ac:dyDescent="0.3">
      <c r="A114" s="133"/>
      <c r="B114" s="43"/>
      <c r="C114" s="38"/>
      <c r="D114" s="32"/>
      <c r="E114" s="32"/>
      <c r="F114" s="32"/>
      <c r="G114" s="40"/>
      <c r="H114" s="44"/>
      <c r="I114" s="44"/>
      <c r="J114" s="44"/>
      <c r="K114" s="74"/>
      <c r="L114" s="73"/>
      <c r="M114" s="20"/>
      <c r="N114" s="40"/>
      <c r="O114" s="40"/>
      <c r="P114" s="40"/>
      <c r="Q114" s="40"/>
      <c r="R114" s="45"/>
    </row>
    <row r="115" spans="1:18" ht="18.75" x14ac:dyDescent="0.3">
      <c r="A115" s="133" t="s">
        <v>244</v>
      </c>
      <c r="B115" s="17" t="s">
        <v>245</v>
      </c>
      <c r="C115" s="38"/>
      <c r="D115" s="38"/>
      <c r="E115" s="52">
        <v>0</v>
      </c>
      <c r="F115" s="38"/>
      <c r="G115" s="40"/>
      <c r="H115" s="65"/>
      <c r="I115" s="55">
        <v>0</v>
      </c>
      <c r="J115" s="65"/>
      <c r="K115" s="51"/>
      <c r="L115" s="73"/>
      <c r="M115" s="20"/>
      <c r="N115" s="40"/>
      <c r="O115" s="40"/>
      <c r="P115" s="40"/>
      <c r="Q115" s="40"/>
      <c r="R115" s="45"/>
    </row>
    <row r="116" spans="1:18" ht="18.75" x14ac:dyDescent="0.3">
      <c r="A116" s="133" t="s">
        <v>246</v>
      </c>
      <c r="B116" s="17" t="s">
        <v>247</v>
      </c>
      <c r="C116" s="38"/>
      <c r="D116" s="38"/>
      <c r="E116" s="52">
        <v>0</v>
      </c>
      <c r="F116" s="38"/>
      <c r="G116" s="40"/>
      <c r="H116" s="65"/>
      <c r="I116" s="55">
        <v>0</v>
      </c>
      <c r="J116" s="65"/>
      <c r="K116" s="51"/>
      <c r="L116" s="73"/>
      <c r="M116" s="20"/>
      <c r="N116" s="40"/>
      <c r="O116" s="40"/>
      <c r="P116" s="40"/>
      <c r="Q116" s="40"/>
      <c r="R116" s="45"/>
    </row>
    <row r="117" spans="1:18" ht="18.75" x14ac:dyDescent="0.3">
      <c r="A117" s="133" t="s">
        <v>248</v>
      </c>
      <c r="B117" s="17" t="s">
        <v>249</v>
      </c>
      <c r="C117" s="38"/>
      <c r="D117" s="38"/>
      <c r="E117" s="52">
        <v>0</v>
      </c>
      <c r="F117" s="38"/>
      <c r="G117" s="40"/>
      <c r="H117" s="65"/>
      <c r="I117" s="55">
        <v>0</v>
      </c>
      <c r="J117" s="65"/>
      <c r="K117" s="51"/>
      <c r="L117" s="17"/>
      <c r="M117" s="32"/>
      <c r="N117" s="32"/>
      <c r="O117" s="38"/>
      <c r="P117" s="44"/>
      <c r="Q117" s="44"/>
      <c r="R117" s="45"/>
    </row>
    <row r="118" spans="1:18" ht="18.75" x14ac:dyDescent="0.3">
      <c r="A118" s="135" t="s">
        <v>250</v>
      </c>
      <c r="B118" s="17" t="s">
        <v>251</v>
      </c>
      <c r="C118" s="38"/>
      <c r="D118" s="38"/>
      <c r="E118" s="76">
        <v>0</v>
      </c>
      <c r="F118" s="62">
        <f>SUM(E115:E118)</f>
        <v>0</v>
      </c>
      <c r="G118" s="40"/>
      <c r="H118" s="65"/>
      <c r="I118" s="77">
        <v>0</v>
      </c>
      <c r="J118" s="63">
        <f>SUM(I115:I118)</f>
        <v>0</v>
      </c>
      <c r="K118" s="51"/>
      <c r="L118" s="73"/>
      <c r="M118" s="20"/>
      <c r="N118" s="40"/>
      <c r="O118" s="40"/>
      <c r="P118" s="40"/>
      <c r="Q118" s="40"/>
      <c r="R118" s="45"/>
    </row>
    <row r="119" spans="1:18" ht="18.75" x14ac:dyDescent="0.3">
      <c r="A119" s="135" t="s">
        <v>252</v>
      </c>
      <c r="B119" s="17" t="s">
        <v>310</v>
      </c>
      <c r="C119" s="38"/>
      <c r="D119" s="38"/>
      <c r="E119" s="52">
        <v>0</v>
      </c>
      <c r="F119" s="32"/>
      <c r="G119" s="40"/>
      <c r="H119" s="65"/>
      <c r="I119" s="55">
        <v>0</v>
      </c>
      <c r="J119" s="44"/>
      <c r="K119" s="51"/>
      <c r="L119" s="17"/>
      <c r="M119" s="32"/>
      <c r="N119" s="32"/>
      <c r="O119" s="38"/>
      <c r="P119" s="44"/>
      <c r="Q119" s="44"/>
      <c r="R119" s="45"/>
    </row>
    <row r="120" spans="1:18" ht="18.75" x14ac:dyDescent="0.3">
      <c r="A120" s="133" t="s">
        <v>253</v>
      </c>
      <c r="B120" s="17" t="s">
        <v>254</v>
      </c>
      <c r="C120" s="38"/>
      <c r="D120" s="38"/>
      <c r="E120" s="76">
        <v>0</v>
      </c>
      <c r="F120" s="62">
        <f>SUM(E119:E120)</f>
        <v>0</v>
      </c>
      <c r="G120" s="40"/>
      <c r="H120" s="65"/>
      <c r="I120" s="77">
        <v>0</v>
      </c>
      <c r="J120" s="63">
        <f>SUM(I119:I120)</f>
        <v>0</v>
      </c>
      <c r="K120" s="51"/>
      <c r="L120" s="73"/>
      <c r="M120" s="20"/>
      <c r="N120" s="40"/>
      <c r="O120" s="40"/>
      <c r="P120" s="40"/>
      <c r="Q120" s="40"/>
      <c r="R120" s="106"/>
    </row>
    <row r="121" spans="1:18" ht="18.75" thickBot="1" x14ac:dyDescent="0.3">
      <c r="A121" s="133"/>
      <c r="B121" s="17"/>
      <c r="C121" s="38"/>
      <c r="D121" s="98"/>
      <c r="E121" s="98"/>
      <c r="F121" s="64">
        <f>F118-F120</f>
        <v>0</v>
      </c>
      <c r="G121" s="40"/>
      <c r="H121" s="99"/>
      <c r="I121" s="99"/>
      <c r="J121" s="66">
        <f>SUM(J118:J120)</f>
        <v>0</v>
      </c>
      <c r="K121" s="51"/>
      <c r="L121" s="73"/>
      <c r="M121" s="20"/>
      <c r="N121" s="40"/>
      <c r="O121" s="40"/>
      <c r="P121" s="40"/>
      <c r="Q121" s="40"/>
      <c r="R121" s="106"/>
    </row>
    <row r="122" spans="1:18" ht="19.5" thickTop="1" x14ac:dyDescent="0.3">
      <c r="A122" s="133"/>
      <c r="B122" s="43" t="s">
        <v>255</v>
      </c>
      <c r="C122" s="38"/>
      <c r="D122" s="32"/>
      <c r="E122" s="32"/>
      <c r="F122" s="32"/>
      <c r="G122" s="40"/>
      <c r="H122" s="44"/>
      <c r="I122" s="44"/>
      <c r="J122" s="44"/>
      <c r="K122" s="51"/>
      <c r="L122" s="73"/>
      <c r="M122" s="20"/>
      <c r="N122" s="40"/>
      <c r="O122" s="40"/>
      <c r="P122" s="40"/>
      <c r="Q122" s="40"/>
      <c r="R122" s="106"/>
    </row>
    <row r="123" spans="1:18" ht="18.75" x14ac:dyDescent="0.3">
      <c r="A123" s="133"/>
      <c r="B123" s="43"/>
      <c r="C123" s="38"/>
      <c r="D123" s="32"/>
      <c r="E123" s="32"/>
      <c r="F123" s="32"/>
      <c r="G123" s="40"/>
      <c r="H123" s="44"/>
      <c r="I123" s="44"/>
      <c r="J123" s="44"/>
      <c r="K123" s="51"/>
      <c r="L123" s="73"/>
      <c r="M123" s="20"/>
      <c r="N123" s="40"/>
      <c r="O123" s="40"/>
      <c r="P123" s="40"/>
      <c r="Q123" s="40"/>
      <c r="R123" s="106"/>
    </row>
    <row r="124" spans="1:18" ht="18.75" x14ac:dyDescent="0.3">
      <c r="A124" s="135" t="s">
        <v>256</v>
      </c>
      <c r="B124" s="31" t="s">
        <v>257</v>
      </c>
      <c r="C124" s="38"/>
      <c r="D124" s="32"/>
      <c r="E124" s="32"/>
      <c r="F124" s="52">
        <v>0</v>
      </c>
      <c r="G124" s="40"/>
      <c r="H124" s="44"/>
      <c r="I124" s="44"/>
      <c r="J124" s="55">
        <v>0</v>
      </c>
      <c r="K124" s="51"/>
      <c r="L124" s="73"/>
      <c r="M124" s="20"/>
      <c r="N124" s="40"/>
      <c r="O124" s="40"/>
      <c r="P124" s="40"/>
      <c r="Q124" s="40"/>
      <c r="R124" s="106"/>
    </row>
    <row r="125" spans="1:18" ht="18.75" x14ac:dyDescent="0.3">
      <c r="A125" s="135" t="s">
        <v>258</v>
      </c>
      <c r="B125" s="31" t="s">
        <v>259</v>
      </c>
      <c r="C125" s="38"/>
      <c r="D125" s="32"/>
      <c r="E125" s="32"/>
      <c r="F125" s="52">
        <v>0</v>
      </c>
      <c r="G125" s="40"/>
      <c r="H125" s="44"/>
      <c r="I125" s="44"/>
      <c r="J125" s="55">
        <v>0</v>
      </c>
      <c r="K125" s="51"/>
      <c r="L125" s="73"/>
      <c r="M125" s="20"/>
      <c r="N125" s="40"/>
      <c r="O125" s="40"/>
      <c r="P125" s="40"/>
      <c r="Q125" s="40"/>
      <c r="R125" s="106"/>
    </row>
    <row r="126" spans="1:18" ht="18.75" x14ac:dyDescent="0.3">
      <c r="A126" s="133" t="s">
        <v>260</v>
      </c>
      <c r="B126" s="31" t="s">
        <v>261</v>
      </c>
      <c r="C126" s="38"/>
      <c r="D126" s="32"/>
      <c r="E126" s="32"/>
      <c r="F126" s="52">
        <v>0</v>
      </c>
      <c r="G126" s="40"/>
      <c r="H126" s="44"/>
      <c r="I126" s="44"/>
      <c r="J126" s="55">
        <v>0</v>
      </c>
      <c r="K126" s="51"/>
      <c r="L126" s="73"/>
      <c r="M126" s="20"/>
      <c r="N126" s="40"/>
      <c r="O126" s="40"/>
      <c r="P126" s="40"/>
      <c r="Q126" s="40"/>
      <c r="R126" s="106"/>
    </row>
    <row r="127" spans="1:18" ht="18.75" thickBot="1" x14ac:dyDescent="0.3">
      <c r="A127" s="133"/>
      <c r="B127" s="31"/>
      <c r="C127" s="38"/>
      <c r="D127" s="32"/>
      <c r="E127" s="32"/>
      <c r="F127" s="64">
        <f>SUM(F124:F126)</f>
        <v>0</v>
      </c>
      <c r="G127" s="40"/>
      <c r="H127" s="44"/>
      <c r="I127" s="44"/>
      <c r="J127" s="66">
        <f>SUM(J124:J126)</f>
        <v>0</v>
      </c>
      <c r="K127" s="51"/>
      <c r="L127" s="73"/>
      <c r="M127" s="20"/>
      <c r="N127" s="40"/>
      <c r="O127" s="40"/>
      <c r="P127" s="40"/>
      <c r="Q127" s="40"/>
      <c r="R127" s="106"/>
    </row>
    <row r="128" spans="1:18" ht="18.75" thickTop="1" x14ac:dyDescent="0.25">
      <c r="A128" s="133"/>
      <c r="B128" s="17"/>
      <c r="C128" s="38"/>
      <c r="D128" s="32"/>
      <c r="E128" s="32"/>
      <c r="F128" s="32"/>
      <c r="G128" s="40"/>
      <c r="H128" s="44"/>
      <c r="I128" s="44"/>
      <c r="J128" s="44"/>
      <c r="K128" s="51"/>
      <c r="L128" s="17"/>
      <c r="M128" s="32"/>
      <c r="N128" s="32"/>
      <c r="O128" s="38"/>
      <c r="P128" s="38"/>
      <c r="Q128" s="38"/>
      <c r="R128" s="107"/>
    </row>
    <row r="129" spans="1:18" ht="18.75" thickBot="1" x14ac:dyDescent="0.3">
      <c r="A129" s="133"/>
      <c r="B129" s="86" t="s">
        <v>262</v>
      </c>
      <c r="C129" s="38"/>
      <c r="D129" s="32"/>
      <c r="E129" s="32"/>
      <c r="F129" s="87">
        <f>F84+F112+F121+F127</f>
        <v>0</v>
      </c>
      <c r="G129" s="40"/>
      <c r="H129" s="44"/>
      <c r="I129" s="44"/>
      <c r="J129" s="89">
        <f>J84+J112+J121+J127</f>
        <v>0</v>
      </c>
      <c r="K129" s="51"/>
      <c r="L129" s="17"/>
      <c r="M129" s="32"/>
      <c r="N129" s="32"/>
      <c r="O129" s="38"/>
      <c r="P129" s="38"/>
      <c r="Q129" s="38"/>
      <c r="R129" s="107"/>
    </row>
    <row r="130" spans="1:18" ht="18.75" thickTop="1" x14ac:dyDescent="0.25">
      <c r="A130" s="133"/>
      <c r="B130" s="17"/>
      <c r="C130" s="38"/>
      <c r="D130" s="32"/>
      <c r="E130" s="32"/>
      <c r="F130" s="32"/>
      <c r="G130" s="40"/>
      <c r="H130" s="44"/>
      <c r="I130" s="44"/>
      <c r="J130" s="44"/>
      <c r="K130" s="51"/>
      <c r="L130" s="17"/>
      <c r="M130" s="32"/>
      <c r="N130" s="32"/>
      <c r="O130" s="38"/>
      <c r="P130" s="38"/>
      <c r="Q130" s="38"/>
      <c r="R130" s="107"/>
    </row>
    <row r="131" spans="1:18" x14ac:dyDescent="0.25">
      <c r="A131" s="133"/>
      <c r="B131" s="141" t="s">
        <v>263</v>
      </c>
      <c r="C131" s="38"/>
      <c r="D131" s="32"/>
      <c r="E131" s="32"/>
      <c r="F131" s="32"/>
      <c r="G131" s="40"/>
      <c r="H131" s="44"/>
      <c r="I131" s="44"/>
      <c r="J131" s="44"/>
      <c r="K131" s="51"/>
      <c r="L131" s="128" t="s">
        <v>264</v>
      </c>
      <c r="M131" s="142"/>
      <c r="N131" s="32"/>
      <c r="O131" s="38"/>
      <c r="P131" s="44"/>
      <c r="Q131" s="44"/>
      <c r="R131" s="107"/>
    </row>
    <row r="132" spans="1:18" x14ac:dyDescent="0.25">
      <c r="A132" s="133"/>
      <c r="B132" s="28"/>
      <c r="C132" s="38"/>
      <c r="D132" s="32"/>
      <c r="E132" s="32"/>
      <c r="F132" s="32"/>
      <c r="G132" s="40"/>
      <c r="H132" s="44"/>
      <c r="I132" s="44"/>
      <c r="J132" s="44"/>
      <c r="K132" s="51"/>
      <c r="L132" s="28"/>
      <c r="M132" s="32"/>
      <c r="N132" s="32"/>
      <c r="O132" s="38"/>
      <c r="P132" s="44"/>
      <c r="Q132" s="44"/>
      <c r="R132" s="107"/>
    </row>
    <row r="133" spans="1:18" ht="18.75" x14ac:dyDescent="0.3">
      <c r="A133" s="135" t="s">
        <v>265</v>
      </c>
      <c r="B133" s="17" t="s">
        <v>266</v>
      </c>
      <c r="C133" s="38"/>
      <c r="D133" s="32"/>
      <c r="E133" s="32"/>
      <c r="F133" s="52">
        <v>0</v>
      </c>
      <c r="G133" s="40"/>
      <c r="H133" s="44"/>
      <c r="I133" s="44"/>
      <c r="J133" s="55">
        <v>0</v>
      </c>
      <c r="K133" s="74" t="s">
        <v>267</v>
      </c>
      <c r="L133" s="17" t="s">
        <v>268</v>
      </c>
      <c r="M133" s="32"/>
      <c r="N133" s="52">
        <v>0</v>
      </c>
      <c r="O133" s="53"/>
      <c r="P133" s="55"/>
      <c r="Q133" s="55">
        <v>0</v>
      </c>
      <c r="R133" s="107"/>
    </row>
    <row r="134" spans="1:18" ht="18.75" x14ac:dyDescent="0.3">
      <c r="A134" s="135" t="s">
        <v>269</v>
      </c>
      <c r="B134" s="17" t="s">
        <v>270</v>
      </c>
      <c r="C134" s="38"/>
      <c r="D134" s="32"/>
      <c r="E134" s="32"/>
      <c r="F134" s="52">
        <v>0</v>
      </c>
      <c r="G134" s="40"/>
      <c r="H134" s="44"/>
      <c r="I134" s="44"/>
      <c r="J134" s="55">
        <v>0</v>
      </c>
      <c r="K134" s="74" t="s">
        <v>271</v>
      </c>
      <c r="L134" s="17" t="s">
        <v>272</v>
      </c>
      <c r="M134" s="32"/>
      <c r="N134" s="52">
        <v>0</v>
      </c>
      <c r="O134" s="53"/>
      <c r="P134" s="55"/>
      <c r="Q134" s="55">
        <v>0</v>
      </c>
      <c r="R134" s="106"/>
    </row>
    <row r="135" spans="1:18" ht="18.75" x14ac:dyDescent="0.3">
      <c r="A135" s="133" t="s">
        <v>273</v>
      </c>
      <c r="B135" s="17" t="s">
        <v>274</v>
      </c>
      <c r="C135" s="38"/>
      <c r="D135" s="32"/>
      <c r="E135" s="32"/>
      <c r="F135" s="52">
        <v>0</v>
      </c>
      <c r="G135" s="40"/>
      <c r="H135" s="44"/>
      <c r="I135" s="44"/>
      <c r="J135" s="55">
        <v>0</v>
      </c>
      <c r="K135" s="51" t="s">
        <v>275</v>
      </c>
      <c r="L135" s="17" t="s">
        <v>276</v>
      </c>
      <c r="M135" s="32"/>
      <c r="N135" s="52">
        <v>0</v>
      </c>
      <c r="O135" s="53"/>
      <c r="P135" s="55"/>
      <c r="Q135" s="55">
        <v>0</v>
      </c>
      <c r="R135" s="106"/>
    </row>
    <row r="136" spans="1:18" ht="18.75" thickBot="1" x14ac:dyDescent="0.3">
      <c r="A136" s="133"/>
      <c r="B136" s="17"/>
      <c r="C136" s="38"/>
      <c r="D136" s="32"/>
      <c r="E136" s="32"/>
      <c r="F136" s="64">
        <f>SUM(F133:F135)</f>
        <v>0</v>
      </c>
      <c r="G136" s="40"/>
      <c r="H136" s="44"/>
      <c r="I136" s="44"/>
      <c r="J136" s="66">
        <f>SUM(J133:J135)</f>
        <v>0</v>
      </c>
      <c r="K136" s="51"/>
      <c r="L136" s="17"/>
      <c r="M136" s="32"/>
      <c r="N136" s="64">
        <f>SUM(N133:N135)</f>
        <v>0</v>
      </c>
      <c r="O136" s="38"/>
      <c r="P136" s="44"/>
      <c r="Q136" s="66">
        <f>SUM(Q133:Q135)</f>
        <v>0</v>
      </c>
      <c r="R136" s="106"/>
    </row>
    <row r="137" spans="1:18" ht="18.75" thickTop="1" x14ac:dyDescent="0.25">
      <c r="A137" s="133"/>
      <c r="B137" s="17"/>
      <c r="C137" s="38"/>
      <c r="D137" s="32"/>
      <c r="E137" s="32"/>
      <c r="F137" s="32"/>
      <c r="G137" s="40"/>
      <c r="H137" s="44"/>
      <c r="I137" s="44"/>
      <c r="J137" s="44"/>
      <c r="K137" s="51"/>
      <c r="L137" s="17"/>
      <c r="M137" s="20"/>
      <c r="N137" s="20"/>
      <c r="O137" s="40"/>
      <c r="P137" s="40"/>
      <c r="Q137" s="40"/>
      <c r="R137" s="106"/>
    </row>
    <row r="138" spans="1:18" ht="18.75" thickBot="1" x14ac:dyDescent="0.3">
      <c r="A138" s="148"/>
      <c r="B138" s="149" t="s">
        <v>277</v>
      </c>
      <c r="C138" s="38"/>
      <c r="D138" s="32"/>
      <c r="E138" s="32"/>
      <c r="F138" s="108">
        <f>F12+F24+F71+F129+F136</f>
        <v>0</v>
      </c>
      <c r="G138" s="40"/>
      <c r="H138" s="44"/>
      <c r="I138" s="44"/>
      <c r="J138" s="109">
        <f>J12+J24+J71+J129+J136</f>
        <v>0</v>
      </c>
      <c r="K138" s="150"/>
      <c r="L138" s="147" t="s">
        <v>278</v>
      </c>
      <c r="M138" s="32"/>
      <c r="N138" s="108">
        <f>SUM(N61,N68,N109,N136)</f>
        <v>0</v>
      </c>
      <c r="O138" s="38"/>
      <c r="P138" s="44"/>
      <c r="Q138" s="109">
        <f>SUM(Q61,Q68,Q109,Q136)</f>
        <v>0</v>
      </c>
      <c r="R138" s="106"/>
    </row>
    <row r="139" spans="1:18" ht="18.75" thickTop="1" x14ac:dyDescent="0.25">
      <c r="A139" s="133"/>
      <c r="B139" s="17"/>
      <c r="C139" s="38"/>
      <c r="D139" s="32"/>
      <c r="E139" s="32"/>
      <c r="F139" s="32"/>
      <c r="G139" s="40"/>
      <c r="H139" s="44"/>
      <c r="I139" s="44"/>
      <c r="J139" s="44"/>
      <c r="K139" s="51"/>
      <c r="L139" s="17"/>
      <c r="M139" s="20"/>
      <c r="N139" s="20"/>
      <c r="O139" s="40"/>
      <c r="P139" s="40"/>
      <c r="Q139" s="40"/>
      <c r="R139" s="106"/>
    </row>
    <row r="140" spans="1:18" x14ac:dyDescent="0.25">
      <c r="A140" s="133"/>
      <c r="B140" s="28" t="s">
        <v>279</v>
      </c>
      <c r="C140" s="38"/>
      <c r="D140" s="32"/>
      <c r="E140" s="32"/>
      <c r="F140" s="32"/>
      <c r="G140" s="40"/>
      <c r="H140" s="44"/>
      <c r="I140" s="44"/>
      <c r="J140" s="44"/>
      <c r="K140" s="97"/>
      <c r="L140" s="28" t="s">
        <v>280</v>
      </c>
      <c r="M140" s="32"/>
      <c r="N140" s="32"/>
      <c r="O140" s="38"/>
      <c r="P140" s="44"/>
      <c r="Q140" s="44"/>
      <c r="R140" s="45"/>
    </row>
    <row r="141" spans="1:18" x14ac:dyDescent="0.25">
      <c r="A141" s="133"/>
      <c r="B141" s="28"/>
      <c r="C141" s="38"/>
      <c r="D141" s="32"/>
      <c r="E141" s="32"/>
      <c r="F141" s="32"/>
      <c r="G141" s="40"/>
      <c r="H141" s="44"/>
      <c r="I141" s="44"/>
      <c r="J141" s="44"/>
      <c r="K141" s="51"/>
      <c r="L141" s="17"/>
      <c r="M141" s="32"/>
      <c r="N141" s="32"/>
      <c r="O141" s="38"/>
      <c r="P141" s="44"/>
      <c r="Q141" s="44"/>
      <c r="R141" s="45"/>
    </row>
    <row r="142" spans="1:18" ht="18.75" x14ac:dyDescent="0.3">
      <c r="A142" s="135" t="s">
        <v>281</v>
      </c>
      <c r="B142" s="17" t="s">
        <v>282</v>
      </c>
      <c r="C142" s="38"/>
      <c r="D142" s="32"/>
      <c r="E142" s="32"/>
      <c r="F142" s="52">
        <v>0</v>
      </c>
      <c r="G142" s="40"/>
      <c r="H142" s="44"/>
      <c r="I142" s="44"/>
      <c r="J142" s="55">
        <v>0</v>
      </c>
      <c r="K142" s="74" t="s">
        <v>283</v>
      </c>
      <c r="L142" s="111" t="s">
        <v>284</v>
      </c>
      <c r="M142" s="32"/>
      <c r="N142" s="52">
        <v>0</v>
      </c>
      <c r="O142" s="53"/>
      <c r="P142" s="55"/>
      <c r="Q142" s="55">
        <v>0</v>
      </c>
      <c r="R142" s="45"/>
    </row>
    <row r="143" spans="1:18" ht="36.75" x14ac:dyDescent="0.3">
      <c r="A143" s="137" t="s">
        <v>285</v>
      </c>
      <c r="B143" s="105" t="s">
        <v>286</v>
      </c>
      <c r="C143" s="38"/>
      <c r="D143" s="32"/>
      <c r="E143" s="32"/>
      <c r="F143" s="52">
        <v>0</v>
      </c>
      <c r="G143" s="40"/>
      <c r="H143" s="44"/>
      <c r="I143" s="44"/>
      <c r="J143" s="55">
        <v>0</v>
      </c>
      <c r="K143" s="112" t="s">
        <v>287</v>
      </c>
      <c r="L143" s="105" t="s">
        <v>288</v>
      </c>
      <c r="M143" s="32"/>
      <c r="N143" s="52">
        <v>0</v>
      </c>
      <c r="O143" s="53"/>
      <c r="P143" s="55"/>
      <c r="Q143" s="55">
        <v>0</v>
      </c>
      <c r="R143" s="45"/>
    </row>
    <row r="144" spans="1:18" ht="18.75" x14ac:dyDescent="0.3">
      <c r="A144" s="135" t="s">
        <v>289</v>
      </c>
      <c r="B144" s="17" t="s">
        <v>290</v>
      </c>
      <c r="C144" s="38"/>
      <c r="D144" s="32"/>
      <c r="E144" s="32"/>
      <c r="F144" s="52">
        <v>0</v>
      </c>
      <c r="G144" s="40"/>
      <c r="H144" s="44"/>
      <c r="I144" s="44"/>
      <c r="J144" s="55">
        <v>0</v>
      </c>
      <c r="K144" s="74" t="s">
        <v>291</v>
      </c>
      <c r="L144" s="17" t="s">
        <v>292</v>
      </c>
      <c r="M144" s="32"/>
      <c r="N144" s="52">
        <v>0</v>
      </c>
      <c r="O144" s="53"/>
      <c r="P144" s="55"/>
      <c r="Q144" s="55">
        <v>0</v>
      </c>
      <c r="R144" s="45"/>
    </row>
    <row r="145" spans="1:18" ht="18.75" x14ac:dyDescent="0.3">
      <c r="A145" s="135" t="s">
        <v>293</v>
      </c>
      <c r="B145" s="17" t="s">
        <v>294</v>
      </c>
      <c r="C145" s="38"/>
      <c r="D145" s="32"/>
      <c r="E145" s="32"/>
      <c r="F145" s="52">
        <v>0</v>
      </c>
      <c r="G145" s="40"/>
      <c r="H145" s="44"/>
      <c r="I145" s="44"/>
      <c r="J145" s="55">
        <v>0</v>
      </c>
      <c r="K145" s="74" t="s">
        <v>295</v>
      </c>
      <c r="L145" s="17" t="s">
        <v>296</v>
      </c>
      <c r="M145" s="32"/>
      <c r="N145" s="52">
        <v>0</v>
      </c>
      <c r="O145" s="53"/>
      <c r="P145" s="55"/>
      <c r="Q145" s="55">
        <v>0</v>
      </c>
      <c r="R145" s="45"/>
    </row>
    <row r="146" spans="1:18" ht="18.75" thickBot="1" x14ac:dyDescent="0.3">
      <c r="A146" s="133"/>
      <c r="B146" s="17"/>
      <c r="C146" s="38"/>
      <c r="D146" s="32"/>
      <c r="E146" s="32"/>
      <c r="F146" s="113"/>
      <c r="G146" s="40"/>
      <c r="H146" s="44"/>
      <c r="I146" s="44"/>
      <c r="J146" s="114"/>
      <c r="K146" s="51"/>
      <c r="L146" s="17"/>
      <c r="M146" s="32"/>
      <c r="N146" s="38"/>
      <c r="O146" s="38"/>
      <c r="P146" s="44"/>
      <c r="Q146" s="65"/>
      <c r="R146" s="45"/>
    </row>
    <row r="147" spans="1:18" ht="19.5" thickTop="1" thickBot="1" x14ac:dyDescent="0.3">
      <c r="A147" s="138"/>
      <c r="B147" s="115"/>
      <c r="C147" s="116"/>
      <c r="D147" s="117"/>
      <c r="E147" s="117"/>
      <c r="F147" s="118">
        <f>SUM(F142:F146)</f>
        <v>0</v>
      </c>
      <c r="G147" s="119"/>
      <c r="H147" s="120"/>
      <c r="I147" s="120"/>
      <c r="J147" s="121">
        <f>SUM(J142:J146)</f>
        <v>0</v>
      </c>
      <c r="K147" s="122"/>
      <c r="L147" s="115"/>
      <c r="M147" s="117"/>
      <c r="N147" s="123">
        <f>SUM(N142:N146)</f>
        <v>0</v>
      </c>
      <c r="O147" s="116"/>
      <c r="P147" s="120"/>
      <c r="Q147" s="124">
        <f>SUM(Q142:Q146)</f>
        <v>0</v>
      </c>
      <c r="R147" s="125"/>
    </row>
    <row r="148" spans="1:18" ht="18.75" thickTop="1" x14ac:dyDescent="0.25">
      <c r="C148" s="126"/>
      <c r="D148" s="127"/>
      <c r="E148" s="127"/>
      <c r="F148" s="32"/>
      <c r="G148" s="20"/>
      <c r="H148" s="20"/>
      <c r="I148" s="20"/>
      <c r="J148" s="20"/>
      <c r="K148" s="51"/>
      <c r="L148" s="17"/>
      <c r="N148" s="110"/>
      <c r="R148" s="110"/>
    </row>
    <row r="149" spans="1:18" x14ac:dyDescent="0.25">
      <c r="K149" s="10"/>
      <c r="L149" s="17"/>
      <c r="M149" s="17"/>
    </row>
    <row r="150" spans="1:18" x14ac:dyDescent="0.25">
      <c r="K150" s="10"/>
      <c r="L150" s="17"/>
      <c r="M150" s="17"/>
    </row>
    <row r="151" spans="1:18" x14ac:dyDescent="0.25">
      <c r="K151" s="10"/>
      <c r="L151" s="10"/>
      <c r="M151" s="10"/>
    </row>
  </sheetData>
  <mergeCells count="4">
    <mergeCell ref="I1:K1"/>
    <mergeCell ref="A6:J6"/>
    <mergeCell ref="K6:R6"/>
    <mergeCell ref="L5:R5"/>
  </mergeCells>
  <phoneticPr fontId="4" type="noConversion"/>
  <pageMargins left="0.75" right="0.75" top="1" bottom="1" header="0.5" footer="0.5"/>
  <pageSetup paperSize="9" scale="2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1</vt:i4>
      </vt:variant>
    </vt:vector>
  </HeadingPairs>
  <TitlesOfParts>
    <vt:vector size="7" baseType="lpstr">
      <vt:lpstr>ΙΣΟΛ ΕΤΑΙΡΕΙΑ Α ΣΕΝΑΡ 1ο</vt:lpstr>
      <vt:lpstr>ΙΣΟΛ ΕΤΑΙΡΕΙΑ Α ΣΕΝΑΡ 2ο</vt:lpstr>
      <vt:lpstr>ΙΣΟΛ ΕΤΑΙΡΕΙΑ Α ΣΕΝΑΡ 3ο</vt:lpstr>
      <vt:lpstr>ΙΣΟΛ ΕΤΑΙΡΕΙΑ Β ΣΕΝΑΡ 1ο</vt:lpstr>
      <vt:lpstr>ΙΣΟΛ ΕΤΑΙΡΕΙΑ Β ΣΕΝΑΡ 2ο</vt:lpstr>
      <vt:lpstr>Ισολογισμός 2190</vt:lpstr>
      <vt:lpstr>'Ισολογισμός 2190'!Print_Area</vt:lpstr>
    </vt:vector>
  </TitlesOfParts>
  <Company>PwC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SGKOUZIAS</dc:creator>
  <cp:lastModifiedBy>Σωτήριος Τρίγκας</cp:lastModifiedBy>
  <dcterms:created xsi:type="dcterms:W3CDTF">2006-05-11T07:50:06Z</dcterms:created>
  <dcterms:modified xsi:type="dcterms:W3CDTF">2021-11-01T07:18:27Z</dcterms:modified>
</cp:coreProperties>
</file>