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31"/>
  <c r="D29"/>
  <c r="B29"/>
  <c r="B11"/>
  <c r="C24" s="1"/>
  <c r="D5"/>
  <c r="D22" s="1"/>
  <c r="E22" s="1"/>
  <c r="D11"/>
  <c r="D23" s="1"/>
  <c r="B6"/>
  <c r="B4"/>
  <c r="C21" s="1"/>
  <c r="E21" s="1"/>
  <c r="F21" s="1"/>
  <c r="D24"/>
  <c r="C23"/>
  <c r="D8"/>
  <c r="B8"/>
  <c r="E24" l="1"/>
  <c r="E23"/>
  <c r="C14"/>
  <c r="C32" s="1"/>
  <c r="C31" s="1"/>
  <c r="F22"/>
  <c r="F23"/>
  <c r="F24" l="1"/>
  <c r="D32"/>
  <c r="C33"/>
  <c r="B32"/>
  <c r="D31" l="1"/>
  <c r="B31"/>
  <c r="D33"/>
  <c r="B33"/>
</calcChain>
</file>

<file path=xl/sharedStrings.xml><?xml version="1.0" encoding="utf-8"?>
<sst xmlns="http://schemas.openxmlformats.org/spreadsheetml/2006/main" count="28" uniqueCount="20">
  <si>
    <t>(Α+Β)-(Γ+Δ)</t>
  </si>
  <si>
    <t>Ανοιξη 2016</t>
  </si>
  <si>
    <t>Καλοκαίρι 2016</t>
  </si>
  <si>
    <t>Συνολο περικοπτόμενων δαπανών</t>
  </si>
  <si>
    <t>Σύνολο πρόσθετων δαπανών</t>
  </si>
  <si>
    <t>Μερικός Προϋπολογισμός</t>
  </si>
  <si>
    <t xml:space="preserve"> Απώλειες  (-)
</t>
  </si>
  <si>
    <t xml:space="preserve">Ωφέλειες (+)
</t>
  </si>
  <si>
    <t>Πλεόνασμα / έλλειμμα χρονικής περιόδου</t>
  </si>
  <si>
    <t xml:space="preserve"> Αθροιστικό πλεόνασμα / έλλειμμα </t>
  </si>
  <si>
    <t>Φθινόπωρο 2015</t>
  </si>
  <si>
    <t>Φθινόπωρο 2016</t>
  </si>
  <si>
    <t>Προϋπολογισμός ταμιακής ροής</t>
  </si>
  <si>
    <t>Πίνακας ωφελειών</t>
  </si>
  <si>
    <t>Β) Πρόσθετα έσοδα (αραβόσιτος)</t>
  </si>
  <si>
    <t>Δ) Περικοπτόμενα έσοδα (βίκος)</t>
  </si>
  <si>
    <t>γ) Πρόσθετες δαπάνες (αραβόσιτος)</t>
  </si>
  <si>
    <t>Α) Περικοπτόμενες δαπάνες (βίκος)</t>
  </si>
  <si>
    <t>Βίκος</t>
  </si>
  <si>
    <t>Αραβόσιτος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</si>
</sst>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6" borderId="1" xfId="0" applyFont="1" applyFill="1" applyBorder="1" applyAlignment="1">
      <alignment wrapText="1"/>
    </xf>
    <xf numFmtId="0" fontId="3" fillId="6" borderId="3" xfId="0" applyFont="1" applyFill="1" applyBorder="1"/>
    <xf numFmtId="0" fontId="6" fillId="6" borderId="0" xfId="0" applyFont="1" applyFill="1"/>
    <xf numFmtId="0" fontId="3" fillId="6" borderId="1" xfId="0" applyFont="1" applyFill="1" applyBorder="1"/>
    <xf numFmtId="0" fontId="6" fillId="5" borderId="0" xfId="0" applyFont="1" applyFill="1"/>
    <xf numFmtId="0" fontId="7" fillId="4" borderId="1" xfId="0" applyFont="1" applyFill="1" applyBorder="1"/>
    <xf numFmtId="0" fontId="2" fillId="4" borderId="1" xfId="0" applyFont="1" applyFill="1" applyBorder="1"/>
    <xf numFmtId="0" fontId="8" fillId="0" borderId="0" xfId="0" applyFont="1"/>
    <xf numFmtId="0" fontId="5" fillId="0" borderId="1" xfId="0" applyFont="1" applyBorder="1"/>
    <xf numFmtId="0" fontId="4" fillId="2" borderId="0" xfId="0" applyFont="1" applyFill="1"/>
    <xf numFmtId="0" fontId="4" fillId="0" borderId="0" xfId="0" applyFont="1" applyFill="1"/>
    <xf numFmtId="0" fontId="3" fillId="5" borderId="1" xfId="0" applyFont="1" applyFill="1" applyBorder="1" applyAlignment="1">
      <alignment horizontal="center" wrapText="1"/>
    </xf>
    <xf numFmtId="0" fontId="6" fillId="5" borderId="1" xfId="0" applyFont="1" applyFill="1" applyBorder="1"/>
    <xf numFmtId="0" fontId="6" fillId="5" borderId="2" xfId="0" applyFont="1" applyFill="1" applyBorder="1"/>
    <xf numFmtId="0" fontId="3" fillId="6" borderId="1" xfId="0" applyFont="1" applyFill="1" applyBorder="1" applyAlignment="1">
      <alignment horizontal="center" wrapText="1"/>
    </xf>
    <xf numFmtId="0" fontId="6" fillId="6" borderId="2" xfId="0" applyFont="1" applyFill="1" applyBorder="1"/>
    <xf numFmtId="0" fontId="6" fillId="6" borderId="1" xfId="0" applyFont="1" applyFill="1" applyBorder="1"/>
    <xf numFmtId="0" fontId="6" fillId="0" borderId="0" xfId="0" applyFont="1" applyFill="1"/>
    <xf numFmtId="0" fontId="5" fillId="3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topLeftCell="A16" workbookViewId="0">
      <selection activeCell="D35" sqref="D35"/>
    </sheetView>
  </sheetViews>
  <sheetFormatPr defaultRowHeight="15"/>
  <cols>
    <col min="1" max="1" width="20.140625" customWidth="1"/>
    <col min="2" max="2" width="21.7109375" customWidth="1"/>
    <col min="3" max="3" width="19.42578125" customWidth="1"/>
    <col min="4" max="4" width="20.140625" customWidth="1"/>
    <col min="5" max="5" width="21.7109375" customWidth="1"/>
    <col min="6" max="6" width="19.140625" customWidth="1"/>
  </cols>
  <sheetData>
    <row r="2" spans="1:4" ht="18.75">
      <c r="B2" s="28" t="s">
        <v>5</v>
      </c>
      <c r="C2" s="28"/>
      <c r="D2" s="28"/>
    </row>
    <row r="3" spans="1:4" ht="54.75" customHeight="1">
      <c r="A3" s="26"/>
      <c r="B3" s="20" t="s">
        <v>17</v>
      </c>
      <c r="C3" s="26"/>
      <c r="D3" s="23" t="s">
        <v>16</v>
      </c>
    </row>
    <row r="4" spans="1:4" ht="17.25">
      <c r="A4" s="13" t="s">
        <v>10</v>
      </c>
      <c r="B4" s="21">
        <f>100+140</f>
        <v>240</v>
      </c>
      <c r="C4" s="11"/>
      <c r="D4" s="24"/>
    </row>
    <row r="5" spans="1:4" ht="17.25">
      <c r="A5" s="13"/>
      <c r="B5" s="22"/>
      <c r="C5" s="11" t="s">
        <v>1</v>
      </c>
      <c r="D5" s="25">
        <f>110+90+105+280</f>
        <v>585</v>
      </c>
    </row>
    <row r="6" spans="1:4" ht="17.25">
      <c r="A6" s="13" t="s">
        <v>2</v>
      </c>
      <c r="B6" s="21">
        <f>350+50</f>
        <v>400</v>
      </c>
      <c r="C6" s="11"/>
      <c r="D6" s="24"/>
    </row>
    <row r="7" spans="1:4" ht="17.25">
      <c r="A7" s="13"/>
      <c r="B7" s="22"/>
      <c r="C7" s="11" t="s">
        <v>11</v>
      </c>
      <c r="D7" s="25">
        <v>480</v>
      </c>
    </row>
    <row r="8" spans="1:4" ht="51.75">
      <c r="A8" s="7" t="s">
        <v>3</v>
      </c>
      <c r="B8" s="8">
        <f>SUM(B4:B7)</f>
        <v>640</v>
      </c>
      <c r="C8" s="9" t="s">
        <v>4</v>
      </c>
      <c r="D8" s="10">
        <f>SUM(D5:D7)</f>
        <v>1065</v>
      </c>
    </row>
    <row r="9" spans="1:4" ht="17.25">
      <c r="A9" s="6"/>
      <c r="B9" s="6"/>
      <c r="C9" s="6"/>
      <c r="D9" s="6"/>
    </row>
    <row r="10" spans="1:4" ht="51.75">
      <c r="A10" s="6"/>
      <c r="B10" s="7" t="s">
        <v>14</v>
      </c>
      <c r="C10" s="26"/>
      <c r="D10" s="9" t="s">
        <v>15</v>
      </c>
    </row>
    <row r="11" spans="1:4" ht="17.25">
      <c r="A11" s="13" t="s">
        <v>10</v>
      </c>
      <c r="B11" s="8">
        <f>20*1200*0.18</f>
        <v>4320</v>
      </c>
      <c r="C11" s="11" t="s">
        <v>2</v>
      </c>
      <c r="D11" s="12">
        <f>20*350*0.15</f>
        <v>1050</v>
      </c>
    </row>
    <row r="14" spans="1:4" ht="19.5">
      <c r="B14" s="14" t="s">
        <v>0</v>
      </c>
      <c r="C14" s="14">
        <f>B8+B11-D8-D11</f>
        <v>2845</v>
      </c>
    </row>
    <row r="19" spans="1:6" ht="18.75">
      <c r="B19" s="28" t="s">
        <v>12</v>
      </c>
      <c r="C19" s="29"/>
      <c r="D19" s="29"/>
      <c r="E19" s="29"/>
      <c r="F19" s="29"/>
    </row>
    <row r="20" spans="1:6" ht="57" customHeight="1">
      <c r="B20" s="3"/>
      <c r="C20" s="4" t="s">
        <v>7</v>
      </c>
      <c r="D20" s="4" t="s">
        <v>6</v>
      </c>
      <c r="E20" s="4" t="s">
        <v>8</v>
      </c>
      <c r="F20" s="4" t="s">
        <v>9</v>
      </c>
    </row>
    <row r="21" spans="1:6" ht="17.25">
      <c r="A21" s="5" t="s">
        <v>10</v>
      </c>
      <c r="B21" s="5" t="s">
        <v>18</v>
      </c>
      <c r="C21" s="5">
        <f>B4</f>
        <v>240</v>
      </c>
      <c r="D21" s="5"/>
      <c r="E21" s="5">
        <f>C21-D21</f>
        <v>240</v>
      </c>
      <c r="F21" s="5">
        <f>E21</f>
        <v>240</v>
      </c>
    </row>
    <row r="22" spans="1:6" ht="17.25">
      <c r="A22" s="5" t="s">
        <v>1</v>
      </c>
      <c r="B22" s="5" t="s">
        <v>19</v>
      </c>
      <c r="C22" s="5"/>
      <c r="D22" s="5">
        <f>D5</f>
        <v>585</v>
      </c>
      <c r="E22" s="5">
        <f t="shared" ref="E22:E24" si="0">C22-D22</f>
        <v>-585</v>
      </c>
      <c r="F22" s="5">
        <f>F21+E22</f>
        <v>-345</v>
      </c>
    </row>
    <row r="23" spans="1:6" ht="17.25">
      <c r="A23" s="5" t="s">
        <v>2</v>
      </c>
      <c r="B23" s="5" t="s">
        <v>18</v>
      </c>
      <c r="C23" s="5">
        <f>B6</f>
        <v>400</v>
      </c>
      <c r="D23" s="5">
        <f>D11</f>
        <v>1050</v>
      </c>
      <c r="E23" s="5">
        <f t="shared" si="0"/>
        <v>-650</v>
      </c>
      <c r="F23" s="5">
        <f>E23+F22</f>
        <v>-995</v>
      </c>
    </row>
    <row r="24" spans="1:6" ht="18.75">
      <c r="A24" s="5" t="s">
        <v>11</v>
      </c>
      <c r="B24" s="5" t="s">
        <v>19</v>
      </c>
      <c r="C24" s="5">
        <f>B11</f>
        <v>4320</v>
      </c>
      <c r="D24" s="5">
        <f>D7</f>
        <v>480</v>
      </c>
      <c r="E24" s="5">
        <f t="shared" si="0"/>
        <v>3840</v>
      </c>
      <c r="F24" s="15">
        <f>E24+F23</f>
        <v>2845</v>
      </c>
    </row>
    <row r="25" spans="1:6">
      <c r="A25" s="1"/>
      <c r="C25" s="1"/>
      <c r="D25" s="1"/>
      <c r="E25" s="1"/>
      <c r="F25" s="2"/>
    </row>
    <row r="26" spans="1:6">
      <c r="A26" s="1"/>
      <c r="C26" s="1"/>
      <c r="D26" s="1"/>
      <c r="E26" s="1"/>
      <c r="F26" s="2"/>
    </row>
    <row r="27" spans="1:6">
      <c r="A27" s="1"/>
      <c r="C27" s="1"/>
      <c r="D27" s="1"/>
      <c r="E27" s="1"/>
      <c r="F27" s="2"/>
    </row>
    <row r="28" spans="1:6" ht="18.75">
      <c r="B28" s="30" t="s">
        <v>13</v>
      </c>
      <c r="C28" s="30"/>
      <c r="D28" s="30"/>
    </row>
    <row r="29" spans="1:6" ht="15.75">
      <c r="B29" s="18">
        <f>-(20*100*0.18)</f>
        <v>-360</v>
      </c>
      <c r="D29" s="18">
        <f>+(20*200*0.18)</f>
        <v>720</v>
      </c>
    </row>
    <row r="30" spans="1:6" ht="18.75">
      <c r="B30" s="16">
        <v>1100</v>
      </c>
      <c r="C30" s="16">
        <v>1200</v>
      </c>
      <c r="D30" s="16">
        <v>1400</v>
      </c>
    </row>
    <row r="31" spans="1:6" ht="18.75">
      <c r="A31" s="16">
        <v>250</v>
      </c>
      <c r="B31" s="17">
        <f>C31-B29</f>
        <v>3505</v>
      </c>
      <c r="C31" s="17">
        <f>C32+E31</f>
        <v>3145</v>
      </c>
      <c r="D31" s="17">
        <f>C31+D29</f>
        <v>3865</v>
      </c>
      <c r="E31" s="18">
        <f>+(20*100*0.15)</f>
        <v>300</v>
      </c>
    </row>
    <row r="32" spans="1:6" ht="18.75">
      <c r="A32" s="16">
        <v>350</v>
      </c>
      <c r="B32" s="17">
        <f>C32-B29</f>
        <v>3205</v>
      </c>
      <c r="C32" s="27">
        <f>C14</f>
        <v>2845</v>
      </c>
      <c r="D32" s="17">
        <f>C32+D29</f>
        <v>3565</v>
      </c>
      <c r="E32" s="19"/>
    </row>
    <row r="33" spans="1:5" ht="18.75">
      <c r="A33" s="16">
        <v>400</v>
      </c>
      <c r="B33" s="17">
        <f>C33-B29</f>
        <v>3355</v>
      </c>
      <c r="C33" s="17">
        <f>C32-E33</f>
        <v>2995</v>
      </c>
      <c r="D33" s="17">
        <f>C33+D29</f>
        <v>3715</v>
      </c>
      <c r="E33" s="18">
        <f>-(20*50*0.15)</f>
        <v>-150</v>
      </c>
    </row>
  </sheetData>
  <mergeCells count="3">
    <mergeCell ref="B2:D2"/>
    <mergeCell ref="B19:F19"/>
    <mergeCell ref="B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Windows User</cp:lastModifiedBy>
  <dcterms:created xsi:type="dcterms:W3CDTF">2015-03-02T18:16:00Z</dcterms:created>
  <dcterms:modified xsi:type="dcterms:W3CDTF">2017-06-06T20:24:34Z</dcterms:modified>
</cp:coreProperties>
</file>